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4020" windowWidth="19440" windowHeight="4080" tabRatio="802" activeTab="2"/>
  </bookViews>
  <sheets>
    <sheet name="Inscriptions" sheetId="1" r:id="rId1"/>
    <sheet name="Saisie Resultat" sheetId="23" r:id="rId2"/>
    <sheet name="Résultat" sheetId="21" r:id="rId3"/>
    <sheet name="COURSE 1" sheetId="29" r:id="rId4"/>
    <sheet name="COURSE 2" sheetId="32" r:id="rId5"/>
    <sheet name="COURSE 3" sheetId="33" r:id="rId6"/>
    <sheet name="Feuil3" sheetId="34" r:id="rId7"/>
  </sheets>
  <externalReferences>
    <externalReference r:id="rId8"/>
  </externalReferences>
  <definedNames>
    <definedName name="_xlnm._FilterDatabase" localSheetId="3" hidden="1">'COURSE 1'!$A$2:$L$2</definedName>
    <definedName name="_xlnm._FilterDatabase" localSheetId="4" hidden="1">'COURSE 2'!$A$2:$L$2</definedName>
    <definedName name="_xlnm._FilterDatabase" localSheetId="5" hidden="1">'COURSE 3'!$A$2:$L$2</definedName>
    <definedName name="_xlnm._FilterDatabase" localSheetId="0" hidden="1">Inscriptions!$A$1:$K$219</definedName>
    <definedName name="_xlnm._FilterDatabase" localSheetId="2" hidden="1">Résultat!$A$2:$K$200</definedName>
    <definedName name="_xlnm._FilterDatabase" localSheetId="1" hidden="1">'Saisie Resultat'!$A$2:$AD$125</definedName>
    <definedName name="club">[1]Feuil2!$C$2:$C$7</definedName>
    <definedName name="clubs">[1]Feuil2!$C$2:$C$8</definedName>
    <definedName name="EQUI">[1]Feuil2!$A$2:$A$16</definedName>
    <definedName name="_xlnm.Print_Titles" localSheetId="0">Inscriptions!$1:$1</definedName>
    <definedName name="_xlnm.Print_Titles" localSheetId="1">'Saisie Resultat'!$1:$2</definedName>
    <definedName name="_xlnm.Print_Area" localSheetId="0">Inscriptions!$A$1:$K$82</definedName>
    <definedName name="_xlnm.Print_Area" localSheetId="1">'Saisie Resultat'!$A$1:$U$77</definedName>
  </definedNames>
  <calcPr calcId="125725"/>
</workbook>
</file>

<file path=xl/calcChain.xml><?xml version="1.0" encoding="utf-8"?>
<calcChain xmlns="http://schemas.openxmlformats.org/spreadsheetml/2006/main">
  <c r="B14" i="21"/>
  <c r="B15"/>
  <c r="B16"/>
  <c r="B17"/>
  <c r="B18"/>
  <c r="B19"/>
  <c r="J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D39" s="1"/>
  <c r="F39"/>
  <c r="H39"/>
  <c r="J39"/>
  <c r="B40"/>
  <c r="B41"/>
  <c r="F41" s="1"/>
  <c r="B42"/>
  <c r="F42" s="1"/>
  <c r="B43"/>
  <c r="F43" s="1"/>
  <c r="D43"/>
  <c r="B44"/>
  <c r="H44" s="1"/>
  <c r="B45"/>
  <c r="B46"/>
  <c r="F46" s="1"/>
  <c r="H46"/>
  <c r="I46"/>
  <c r="J46"/>
  <c r="B47"/>
  <c r="I47" s="1"/>
  <c r="D47"/>
  <c r="J47"/>
  <c r="B48"/>
  <c r="H48" s="1"/>
  <c r="B49"/>
  <c r="I49" s="1"/>
  <c r="C49"/>
  <c r="B50"/>
  <c r="J50" s="1"/>
  <c r="F50"/>
  <c r="B51"/>
  <c r="I51" s="1"/>
  <c r="B52"/>
  <c r="B53"/>
  <c r="I53" s="1"/>
  <c r="B54"/>
  <c r="F54" s="1"/>
  <c r="B55"/>
  <c r="I55" s="1"/>
  <c r="B56"/>
  <c r="H56" s="1"/>
  <c r="B57"/>
  <c r="I57" s="1"/>
  <c r="C57"/>
  <c r="H57"/>
  <c r="K57"/>
  <c r="B58"/>
  <c r="J58" s="1"/>
  <c r="F58"/>
  <c r="I58"/>
  <c r="B59"/>
  <c r="I59" s="1"/>
  <c r="B60"/>
  <c r="B61"/>
  <c r="I61" s="1"/>
  <c r="B62"/>
  <c r="F62" s="1"/>
  <c r="J62"/>
  <c r="B63"/>
  <c r="I63" s="1"/>
  <c r="B64"/>
  <c r="H64" s="1"/>
  <c r="B65"/>
  <c r="I65" s="1"/>
  <c r="K65"/>
  <c r="B66"/>
  <c r="J66" s="1"/>
  <c r="I66"/>
  <c r="B67"/>
  <c r="I67" s="1"/>
  <c r="B68"/>
  <c r="B69"/>
  <c r="I69" s="1"/>
  <c r="D69"/>
  <c r="H69"/>
  <c r="K69"/>
  <c r="B70"/>
  <c r="F70" s="1"/>
  <c r="D70"/>
  <c r="H70"/>
  <c r="I70"/>
  <c r="J70"/>
  <c r="B71"/>
  <c r="I71" s="1"/>
  <c r="B72"/>
  <c r="H72" s="1"/>
  <c r="B73"/>
  <c r="I73" s="1"/>
  <c r="B74"/>
  <c r="J74" s="1"/>
  <c r="B75"/>
  <c r="I75" s="1"/>
  <c r="B76"/>
  <c r="B77"/>
  <c r="I77" s="1"/>
  <c r="K77"/>
  <c r="B78"/>
  <c r="F78" s="1"/>
  <c r="H78"/>
  <c r="I78"/>
  <c r="J78"/>
  <c r="B79"/>
  <c r="I79" s="1"/>
  <c r="D79"/>
  <c r="J79"/>
  <c r="B80"/>
  <c r="H80" s="1"/>
  <c r="B81"/>
  <c r="I81" s="1"/>
  <c r="C81"/>
  <c r="B82"/>
  <c r="J82" s="1"/>
  <c r="F82"/>
  <c r="B83"/>
  <c r="I83" s="1"/>
  <c r="B84"/>
  <c r="B85"/>
  <c r="I85" s="1"/>
  <c r="B86"/>
  <c r="F86" s="1"/>
  <c r="B87"/>
  <c r="I87" s="1"/>
  <c r="B88"/>
  <c r="H88" s="1"/>
  <c r="B89"/>
  <c r="I89" s="1"/>
  <c r="C89"/>
  <c r="H89"/>
  <c r="K89"/>
  <c r="B90"/>
  <c r="J90" s="1"/>
  <c r="F90"/>
  <c r="I90"/>
  <c r="B91"/>
  <c r="I91" s="1"/>
  <c r="B92"/>
  <c r="B93"/>
  <c r="I93" s="1"/>
  <c r="B94"/>
  <c r="F94" s="1"/>
  <c r="J94"/>
  <c r="B95"/>
  <c r="I95" s="1"/>
  <c r="B96"/>
  <c r="H96" s="1"/>
  <c r="B97"/>
  <c r="I97" s="1"/>
  <c r="K97"/>
  <c r="B98"/>
  <c r="J98" s="1"/>
  <c r="I98"/>
  <c r="B99"/>
  <c r="I99" s="1"/>
  <c r="B100"/>
  <c r="B101"/>
  <c r="I101" s="1"/>
  <c r="D101"/>
  <c r="H101"/>
  <c r="K101"/>
  <c r="B102"/>
  <c r="F102" s="1"/>
  <c r="D102"/>
  <c r="H102"/>
  <c r="I102"/>
  <c r="J102"/>
  <c r="B103"/>
  <c r="I103" s="1"/>
  <c r="B104"/>
  <c r="H104" s="1"/>
  <c r="B105"/>
  <c r="I105" s="1"/>
  <c r="B106"/>
  <c r="J106" s="1"/>
  <c r="B107"/>
  <c r="I107" s="1"/>
  <c r="B108"/>
  <c r="B109"/>
  <c r="I109" s="1"/>
  <c r="K109"/>
  <c r="B110"/>
  <c r="F110" s="1"/>
  <c r="H110"/>
  <c r="I110"/>
  <c r="J110"/>
  <c r="B111"/>
  <c r="I111" s="1"/>
  <c r="D111"/>
  <c r="J111"/>
  <c r="B112"/>
  <c r="H112" s="1"/>
  <c r="B113"/>
  <c r="I113" s="1"/>
  <c r="C113"/>
  <c r="B114"/>
  <c r="J114" s="1"/>
  <c r="F114"/>
  <c r="B115"/>
  <c r="I115" s="1"/>
  <c r="B116"/>
  <c r="B117"/>
  <c r="D117" s="1"/>
  <c r="B118"/>
  <c r="B119"/>
  <c r="B120"/>
  <c r="C120" s="1"/>
  <c r="J120"/>
  <c r="B121"/>
  <c r="D121" s="1"/>
  <c r="J121"/>
  <c r="B122"/>
  <c r="H122" s="1"/>
  <c r="B123"/>
  <c r="J123" s="1"/>
  <c r="B124"/>
  <c r="C124" s="1"/>
  <c r="B125"/>
  <c r="D125" s="1"/>
  <c r="B126"/>
  <c r="H126" s="1"/>
  <c r="B127"/>
  <c r="B128"/>
  <c r="C128" s="1"/>
  <c r="J128"/>
  <c r="B129"/>
  <c r="D129" s="1"/>
  <c r="J129"/>
  <c r="B130"/>
  <c r="H130" s="1"/>
  <c r="B131"/>
  <c r="J131" s="1"/>
  <c r="B132"/>
  <c r="C132" s="1"/>
  <c r="B133"/>
  <c r="D133" s="1"/>
  <c r="B134"/>
  <c r="B135"/>
  <c r="B136"/>
  <c r="C136" s="1"/>
  <c r="J136"/>
  <c r="B137"/>
  <c r="D137" s="1"/>
  <c r="J137"/>
  <c r="B138"/>
  <c r="H138" s="1"/>
  <c r="B139"/>
  <c r="J139" s="1"/>
  <c r="B140"/>
  <c r="C140" s="1"/>
  <c r="B141"/>
  <c r="D141" s="1"/>
  <c r="B142"/>
  <c r="B143"/>
  <c r="B144"/>
  <c r="C144" s="1"/>
  <c r="J144"/>
  <c r="B145"/>
  <c r="D145" s="1"/>
  <c r="B146"/>
  <c r="H146" s="1"/>
  <c r="B147"/>
  <c r="J147"/>
  <c r="B148"/>
  <c r="C148" s="1"/>
  <c r="B149"/>
  <c r="D149" s="1"/>
  <c r="B150"/>
  <c r="B151"/>
  <c r="J151" s="1"/>
  <c r="B152"/>
  <c r="C152" s="1"/>
  <c r="J152"/>
  <c r="B153"/>
  <c r="D153" s="1"/>
  <c r="B154"/>
  <c r="H154" s="1"/>
  <c r="B155"/>
  <c r="J155"/>
  <c r="B156"/>
  <c r="C156" s="1"/>
  <c r="B157"/>
  <c r="D157" s="1"/>
  <c r="B158"/>
  <c r="H158"/>
  <c r="B159"/>
  <c r="J159" s="1"/>
  <c r="B160"/>
  <c r="C160" s="1"/>
  <c r="J160"/>
  <c r="B161"/>
  <c r="D161" s="1"/>
  <c r="B162"/>
  <c r="H162" s="1"/>
  <c r="B163"/>
  <c r="B164"/>
  <c r="C164" s="1"/>
  <c r="B165"/>
  <c r="D165" s="1"/>
  <c r="B166"/>
  <c r="H166" s="1"/>
  <c r="B167"/>
  <c r="J167" s="1"/>
  <c r="B168"/>
  <c r="C168" s="1"/>
  <c r="D168"/>
  <c r="H168"/>
  <c r="J168"/>
  <c r="B169"/>
  <c r="D169" s="1"/>
  <c r="F169"/>
  <c r="B170"/>
  <c r="H170" s="1"/>
  <c r="B171"/>
  <c r="B172"/>
  <c r="C172" s="1"/>
  <c r="D172"/>
  <c r="H172"/>
  <c r="B173"/>
  <c r="D173" s="1"/>
  <c r="J173"/>
  <c r="B174"/>
  <c r="B175"/>
  <c r="J175" s="1"/>
  <c r="B176"/>
  <c r="C176" s="1"/>
  <c r="B177"/>
  <c r="D177" s="1"/>
  <c r="B178"/>
  <c r="H178" s="1"/>
  <c r="B179"/>
  <c r="J179"/>
  <c r="B180"/>
  <c r="C180" s="1"/>
  <c r="B181"/>
  <c r="D181" s="1"/>
  <c r="B182"/>
  <c r="B183"/>
  <c r="B184"/>
  <c r="C184" s="1"/>
  <c r="B185"/>
  <c r="D185" s="1"/>
  <c r="B186"/>
  <c r="B187"/>
  <c r="J187" s="1"/>
  <c r="B188"/>
  <c r="C188" s="1"/>
  <c r="B189"/>
  <c r="D189" s="1"/>
  <c r="B190"/>
  <c r="H190" s="1"/>
  <c r="B191"/>
  <c r="B192"/>
  <c r="D192" s="1"/>
  <c r="B193"/>
  <c r="F193" s="1"/>
  <c r="B194"/>
  <c r="J194" s="1"/>
  <c r="H194"/>
  <c r="B195"/>
  <c r="J195" s="1"/>
  <c r="B196"/>
  <c r="D196" s="1"/>
  <c r="J196"/>
  <c r="B197"/>
  <c r="F197"/>
  <c r="B198"/>
  <c r="H198" s="1"/>
  <c r="B199"/>
  <c r="J199" s="1"/>
  <c r="B200"/>
  <c r="D200"/>
  <c r="H200"/>
  <c r="J200"/>
  <c r="B4"/>
  <c r="B5"/>
  <c r="J5" s="1"/>
  <c r="B6"/>
  <c r="B7"/>
  <c r="B8"/>
  <c r="B9"/>
  <c r="K9" s="1"/>
  <c r="B10"/>
  <c r="I10" s="1"/>
  <c r="B11"/>
  <c r="J11"/>
  <c r="B12"/>
  <c r="J12" s="1"/>
  <c r="B13"/>
  <c r="B3"/>
  <c r="J31" l="1"/>
  <c r="J18"/>
  <c r="I13"/>
  <c r="J13"/>
  <c r="C13"/>
  <c r="F177"/>
  <c r="E177" s="1"/>
  <c r="F173"/>
  <c r="E173" s="1"/>
  <c r="D160"/>
  <c r="H144"/>
  <c r="H136"/>
  <c r="H128"/>
  <c r="H120"/>
  <c r="H109"/>
  <c r="J104"/>
  <c r="D103"/>
  <c r="H97"/>
  <c r="J96"/>
  <c r="D94"/>
  <c r="E94" s="1"/>
  <c r="D93"/>
  <c r="J87"/>
  <c r="J86"/>
  <c r="H77"/>
  <c r="J72"/>
  <c r="D71"/>
  <c r="H65"/>
  <c r="J64"/>
  <c r="D62"/>
  <c r="E62" s="1"/>
  <c r="D61"/>
  <c r="J55"/>
  <c r="J54"/>
  <c r="H41"/>
  <c r="G41" s="1"/>
  <c r="J35"/>
  <c r="J27"/>
  <c r="J26"/>
  <c r="J23"/>
  <c r="G39"/>
  <c r="K13"/>
  <c r="D13" s="1"/>
  <c r="J193"/>
  <c r="H192"/>
  <c r="H188"/>
  <c r="H184"/>
  <c r="D180"/>
  <c r="J176"/>
  <c r="J172"/>
  <c r="D164"/>
  <c r="F161"/>
  <c r="E161" s="1"/>
  <c r="H156"/>
  <c r="F153"/>
  <c r="E153" s="1"/>
  <c r="D152"/>
  <c r="J149"/>
  <c r="H148"/>
  <c r="F145"/>
  <c r="E145" s="1"/>
  <c r="D144"/>
  <c r="J141"/>
  <c r="H140"/>
  <c r="F137"/>
  <c r="E137" s="1"/>
  <c r="D136"/>
  <c r="J133"/>
  <c r="H132"/>
  <c r="F129"/>
  <c r="E129" s="1"/>
  <c r="D128"/>
  <c r="J125"/>
  <c r="H124"/>
  <c r="F121"/>
  <c r="E121" s="1"/>
  <c r="D120"/>
  <c r="J117"/>
  <c r="K113"/>
  <c r="J112"/>
  <c r="D110"/>
  <c r="E110" s="1"/>
  <c r="D109"/>
  <c r="I106"/>
  <c r="H105"/>
  <c r="F98"/>
  <c r="C97"/>
  <c r="J95"/>
  <c r="I94"/>
  <c r="K93"/>
  <c r="D87"/>
  <c r="H86"/>
  <c r="G86" s="1"/>
  <c r="H85"/>
  <c r="K81"/>
  <c r="J80"/>
  <c r="D78"/>
  <c r="E78" s="1"/>
  <c r="D77"/>
  <c r="I74"/>
  <c r="H73"/>
  <c r="F66"/>
  <c r="C65"/>
  <c r="J63"/>
  <c r="I62"/>
  <c r="K61"/>
  <c r="D55"/>
  <c r="H54"/>
  <c r="G54" s="1"/>
  <c r="H53"/>
  <c r="K49"/>
  <c r="J48"/>
  <c r="D46"/>
  <c r="E46" s="1"/>
  <c r="J43"/>
  <c r="J42"/>
  <c r="J192"/>
  <c r="J188"/>
  <c r="J184"/>
  <c r="J180"/>
  <c r="J164"/>
  <c r="J156"/>
  <c r="J153"/>
  <c r="H152"/>
  <c r="J148"/>
  <c r="J145"/>
  <c r="J140"/>
  <c r="J132"/>
  <c r="J124"/>
  <c r="K105"/>
  <c r="I86"/>
  <c r="K85"/>
  <c r="K73"/>
  <c r="I54"/>
  <c r="K53"/>
  <c r="F189"/>
  <c r="E189" s="1"/>
  <c r="D188"/>
  <c r="F185"/>
  <c r="E185" s="1"/>
  <c r="D184"/>
  <c r="F181"/>
  <c r="E181" s="1"/>
  <c r="D176"/>
  <c r="F165"/>
  <c r="E165" s="1"/>
  <c r="F157"/>
  <c r="E157" s="1"/>
  <c r="D156"/>
  <c r="F149"/>
  <c r="E149" s="1"/>
  <c r="D148"/>
  <c r="F141"/>
  <c r="E141" s="1"/>
  <c r="D140"/>
  <c r="F133"/>
  <c r="E133" s="1"/>
  <c r="D132"/>
  <c r="F125"/>
  <c r="E125" s="1"/>
  <c r="D124"/>
  <c r="F117"/>
  <c r="E117" s="1"/>
  <c r="I114"/>
  <c r="H113"/>
  <c r="F106"/>
  <c r="C105"/>
  <c r="J103"/>
  <c r="D95"/>
  <c r="H94"/>
  <c r="G94" s="1"/>
  <c r="H93"/>
  <c r="J88"/>
  <c r="D86"/>
  <c r="E86" s="1"/>
  <c r="D85"/>
  <c r="I82"/>
  <c r="H81"/>
  <c r="F74"/>
  <c r="C73"/>
  <c r="J71"/>
  <c r="D63"/>
  <c r="H62"/>
  <c r="G62" s="1"/>
  <c r="H61"/>
  <c r="J56"/>
  <c r="D54"/>
  <c r="E54" s="1"/>
  <c r="D53"/>
  <c r="I50"/>
  <c r="H49"/>
  <c r="H43"/>
  <c r="G43" s="1"/>
  <c r="J34"/>
  <c r="J15"/>
  <c r="K3"/>
  <c r="D3" s="1"/>
  <c r="I3"/>
  <c r="I7"/>
  <c r="C7"/>
  <c r="K7"/>
  <c r="D7" s="1"/>
  <c r="D191"/>
  <c r="I191"/>
  <c r="C191"/>
  <c r="K191"/>
  <c r="F182"/>
  <c r="K182"/>
  <c r="D182"/>
  <c r="J182"/>
  <c r="C182"/>
  <c r="I182"/>
  <c r="F142"/>
  <c r="K142"/>
  <c r="D142"/>
  <c r="J142"/>
  <c r="C142"/>
  <c r="I142"/>
  <c r="D135"/>
  <c r="I135"/>
  <c r="F135"/>
  <c r="C135"/>
  <c r="K135"/>
  <c r="D119"/>
  <c r="I119"/>
  <c r="F119"/>
  <c r="C119"/>
  <c r="K119"/>
  <c r="F100"/>
  <c r="H100"/>
  <c r="F68"/>
  <c r="H68"/>
  <c r="H40"/>
  <c r="J40"/>
  <c r="J21"/>
  <c r="J16"/>
  <c r="J14"/>
  <c r="I12"/>
  <c r="K11"/>
  <c r="D11" s="1"/>
  <c r="C11"/>
  <c r="I11"/>
  <c r="D197"/>
  <c r="E197" s="1"/>
  <c r="C197"/>
  <c r="K197"/>
  <c r="I197"/>
  <c r="C196"/>
  <c r="I196"/>
  <c r="F196"/>
  <c r="E196" s="1"/>
  <c r="K196"/>
  <c r="D179"/>
  <c r="I179"/>
  <c r="F179"/>
  <c r="C179"/>
  <c r="K179"/>
  <c r="D171"/>
  <c r="I171"/>
  <c r="F171"/>
  <c r="C171"/>
  <c r="K171"/>
  <c r="F166"/>
  <c r="K166"/>
  <c r="D166"/>
  <c r="J166"/>
  <c r="C166"/>
  <c r="I166"/>
  <c r="D159"/>
  <c r="I159"/>
  <c r="F159"/>
  <c r="C159"/>
  <c r="K159"/>
  <c r="F154"/>
  <c r="G154" s="1"/>
  <c r="K154"/>
  <c r="D154"/>
  <c r="J154"/>
  <c r="C154"/>
  <c r="I154"/>
  <c r="D147"/>
  <c r="I147"/>
  <c r="F147"/>
  <c r="C147"/>
  <c r="K147"/>
  <c r="F138"/>
  <c r="G138" s="1"/>
  <c r="K138"/>
  <c r="D138"/>
  <c r="J138"/>
  <c r="C138"/>
  <c r="I138"/>
  <c r="D131"/>
  <c r="I131"/>
  <c r="F131"/>
  <c r="C131"/>
  <c r="K131"/>
  <c r="F122"/>
  <c r="K122"/>
  <c r="D122"/>
  <c r="J122"/>
  <c r="C122"/>
  <c r="I122"/>
  <c r="F92"/>
  <c r="H92"/>
  <c r="F60"/>
  <c r="H60"/>
  <c r="J37"/>
  <c r="J29"/>
  <c r="J22"/>
  <c r="I9"/>
  <c r="F199"/>
  <c r="D198"/>
  <c r="F191"/>
  <c r="D190"/>
  <c r="H182"/>
  <c r="H142"/>
  <c r="J135"/>
  <c r="J119"/>
  <c r="D195"/>
  <c r="I195"/>
  <c r="C195"/>
  <c r="K195"/>
  <c r="F194"/>
  <c r="G194" s="1"/>
  <c r="K194"/>
  <c r="C194"/>
  <c r="I194"/>
  <c r="F186"/>
  <c r="K186"/>
  <c r="D186"/>
  <c r="J186"/>
  <c r="C186"/>
  <c r="I186"/>
  <c r="D183"/>
  <c r="I183"/>
  <c r="F183"/>
  <c r="C183"/>
  <c r="K183"/>
  <c r="F174"/>
  <c r="K174"/>
  <c r="D174"/>
  <c r="J174"/>
  <c r="C174"/>
  <c r="I174"/>
  <c r="D163"/>
  <c r="I163"/>
  <c r="F163"/>
  <c r="C163"/>
  <c r="K163"/>
  <c r="F150"/>
  <c r="K150"/>
  <c r="D150"/>
  <c r="J150"/>
  <c r="C150"/>
  <c r="I150"/>
  <c r="D143"/>
  <c r="I143"/>
  <c r="F143"/>
  <c r="C143"/>
  <c r="K143"/>
  <c r="F134"/>
  <c r="K134"/>
  <c r="D134"/>
  <c r="J134"/>
  <c r="C134"/>
  <c r="I134"/>
  <c r="D127"/>
  <c r="I127"/>
  <c r="F127"/>
  <c r="C127"/>
  <c r="K127"/>
  <c r="F118"/>
  <c r="K118"/>
  <c r="D118"/>
  <c r="J118"/>
  <c r="C118"/>
  <c r="I118"/>
  <c r="C116"/>
  <c r="K116"/>
  <c r="F84"/>
  <c r="H84"/>
  <c r="F52"/>
  <c r="H52"/>
  <c r="F45"/>
  <c r="J45"/>
  <c r="H45"/>
  <c r="D45"/>
  <c r="J38"/>
  <c r="J30"/>
  <c r="J24"/>
  <c r="J7"/>
  <c r="J191"/>
  <c r="J171"/>
  <c r="J9"/>
  <c r="C9"/>
  <c r="I5"/>
  <c r="C5"/>
  <c r="K5"/>
  <c r="D199"/>
  <c r="I199"/>
  <c r="C199"/>
  <c r="K199"/>
  <c r="F198"/>
  <c r="G198" s="1"/>
  <c r="K198"/>
  <c r="C198"/>
  <c r="I198"/>
  <c r="F190"/>
  <c r="G190" s="1"/>
  <c r="K190"/>
  <c r="C190"/>
  <c r="I190"/>
  <c r="D187"/>
  <c r="I187"/>
  <c r="F187"/>
  <c r="C187"/>
  <c r="K187"/>
  <c r="D175"/>
  <c r="I175"/>
  <c r="F175"/>
  <c r="C175"/>
  <c r="K175"/>
  <c r="F162"/>
  <c r="G162" s="1"/>
  <c r="K162"/>
  <c r="D162"/>
  <c r="J162"/>
  <c r="C162"/>
  <c r="I162"/>
  <c r="D151"/>
  <c r="I151"/>
  <c r="F151"/>
  <c r="C151"/>
  <c r="K151"/>
  <c r="F126"/>
  <c r="G126" s="1"/>
  <c r="K126"/>
  <c r="D126"/>
  <c r="J126"/>
  <c r="C126"/>
  <c r="I126"/>
  <c r="I8"/>
  <c r="J8"/>
  <c r="I6"/>
  <c r="J6"/>
  <c r="I4"/>
  <c r="J4"/>
  <c r="C200"/>
  <c r="I200"/>
  <c r="F200"/>
  <c r="E200" s="1"/>
  <c r="K200"/>
  <c r="D193"/>
  <c r="E193" s="1"/>
  <c r="C193"/>
  <c r="K193"/>
  <c r="I193"/>
  <c r="C192"/>
  <c r="I192"/>
  <c r="F192"/>
  <c r="E192" s="1"/>
  <c r="K192"/>
  <c r="F178"/>
  <c r="G178" s="1"/>
  <c r="K178"/>
  <c r="D178"/>
  <c r="J178"/>
  <c r="C178"/>
  <c r="I178"/>
  <c r="F170"/>
  <c r="K170"/>
  <c r="D170"/>
  <c r="J170"/>
  <c r="C170"/>
  <c r="I170"/>
  <c r="D167"/>
  <c r="I167"/>
  <c r="F167"/>
  <c r="C167"/>
  <c r="K167"/>
  <c r="F158"/>
  <c r="G158" s="1"/>
  <c r="K158"/>
  <c r="D158"/>
  <c r="J158"/>
  <c r="C158"/>
  <c r="I158"/>
  <c r="D155"/>
  <c r="I155"/>
  <c r="F155"/>
  <c r="C155"/>
  <c r="K155"/>
  <c r="F146"/>
  <c r="G146" s="1"/>
  <c r="K146"/>
  <c r="D146"/>
  <c r="J146"/>
  <c r="C146"/>
  <c r="I146"/>
  <c r="D139"/>
  <c r="I139"/>
  <c r="F139"/>
  <c r="C139"/>
  <c r="K139"/>
  <c r="F130"/>
  <c r="G130" s="1"/>
  <c r="K130"/>
  <c r="D130"/>
  <c r="J130"/>
  <c r="C130"/>
  <c r="I130"/>
  <c r="D123"/>
  <c r="I123"/>
  <c r="F123"/>
  <c r="C123"/>
  <c r="K123"/>
  <c r="F108"/>
  <c r="H108"/>
  <c r="F76"/>
  <c r="H76"/>
  <c r="J32"/>
  <c r="J3"/>
  <c r="J198"/>
  <c r="J197"/>
  <c r="H196"/>
  <c r="F195"/>
  <c r="D194"/>
  <c r="J190"/>
  <c r="H186"/>
  <c r="J183"/>
  <c r="H174"/>
  <c r="J163"/>
  <c r="H150"/>
  <c r="J143"/>
  <c r="H134"/>
  <c r="J127"/>
  <c r="H118"/>
  <c r="K45"/>
  <c r="I189"/>
  <c r="K188"/>
  <c r="F188"/>
  <c r="I185"/>
  <c r="K184"/>
  <c r="F184"/>
  <c r="I181"/>
  <c r="K180"/>
  <c r="F180"/>
  <c r="I177"/>
  <c r="K176"/>
  <c r="F176"/>
  <c r="I173"/>
  <c r="K172"/>
  <c r="F172"/>
  <c r="E172" s="1"/>
  <c r="I169"/>
  <c r="K168"/>
  <c r="F168"/>
  <c r="E168" s="1"/>
  <c r="I165"/>
  <c r="K164"/>
  <c r="F164"/>
  <c r="I161"/>
  <c r="K160"/>
  <c r="F160"/>
  <c r="I157"/>
  <c r="K156"/>
  <c r="F156"/>
  <c r="I153"/>
  <c r="K152"/>
  <c r="F152"/>
  <c r="I149"/>
  <c r="K148"/>
  <c r="F148"/>
  <c r="I145"/>
  <c r="K144"/>
  <c r="F144"/>
  <c r="I141"/>
  <c r="K140"/>
  <c r="F140"/>
  <c r="I137"/>
  <c r="K136"/>
  <c r="F136"/>
  <c r="I133"/>
  <c r="K132"/>
  <c r="F132"/>
  <c r="I129"/>
  <c r="K128"/>
  <c r="F128"/>
  <c r="I125"/>
  <c r="K124"/>
  <c r="F124"/>
  <c r="I121"/>
  <c r="K120"/>
  <c r="F120"/>
  <c r="I117"/>
  <c r="H114"/>
  <c r="G114" s="1"/>
  <c r="F109"/>
  <c r="H106"/>
  <c r="F101"/>
  <c r="E101" s="1"/>
  <c r="H98"/>
  <c r="F93"/>
  <c r="H90"/>
  <c r="G90" s="1"/>
  <c r="F85"/>
  <c r="H82"/>
  <c r="G82" s="1"/>
  <c r="F77"/>
  <c r="H74"/>
  <c r="F69"/>
  <c r="G69" s="1"/>
  <c r="H66"/>
  <c r="F61"/>
  <c r="H58"/>
  <c r="G58" s="1"/>
  <c r="F53"/>
  <c r="H50"/>
  <c r="G50" s="1"/>
  <c r="J41"/>
  <c r="J33"/>
  <c r="J25"/>
  <c r="J17"/>
  <c r="H180"/>
  <c r="J177"/>
  <c r="H164"/>
  <c r="J161"/>
  <c r="J157"/>
  <c r="J189"/>
  <c r="J185"/>
  <c r="J181"/>
  <c r="H176"/>
  <c r="J169"/>
  <c r="J165"/>
  <c r="H160"/>
  <c r="J10"/>
  <c r="K189"/>
  <c r="C189"/>
  <c r="I188"/>
  <c r="K185"/>
  <c r="C185"/>
  <c r="I184"/>
  <c r="K181"/>
  <c r="C181"/>
  <c r="I180"/>
  <c r="K177"/>
  <c r="C177"/>
  <c r="I176"/>
  <c r="K173"/>
  <c r="C173"/>
  <c r="I172"/>
  <c r="K169"/>
  <c r="C169"/>
  <c r="I168"/>
  <c r="K165"/>
  <c r="C165"/>
  <c r="I164"/>
  <c r="K161"/>
  <c r="C161"/>
  <c r="I160"/>
  <c r="K157"/>
  <c r="C157"/>
  <c r="I156"/>
  <c r="K153"/>
  <c r="C153"/>
  <c r="I152"/>
  <c r="K149"/>
  <c r="C149"/>
  <c r="I148"/>
  <c r="K145"/>
  <c r="C145"/>
  <c r="I144"/>
  <c r="K141"/>
  <c r="C141"/>
  <c r="I140"/>
  <c r="K137"/>
  <c r="C137"/>
  <c r="I136"/>
  <c r="K133"/>
  <c r="C133"/>
  <c r="I132"/>
  <c r="K129"/>
  <c r="C129"/>
  <c r="I128"/>
  <c r="K125"/>
  <c r="C125"/>
  <c r="I124"/>
  <c r="K121"/>
  <c r="C121"/>
  <c r="I120"/>
  <c r="K117"/>
  <c r="C117"/>
  <c r="D114"/>
  <c r="E114" s="1"/>
  <c r="F113"/>
  <c r="J109"/>
  <c r="C109"/>
  <c r="D106"/>
  <c r="F105"/>
  <c r="J101"/>
  <c r="C101"/>
  <c r="D98"/>
  <c r="F97"/>
  <c r="J93"/>
  <c r="C93"/>
  <c r="D90"/>
  <c r="E90" s="1"/>
  <c r="F89"/>
  <c r="G89" s="1"/>
  <c r="J85"/>
  <c r="C85"/>
  <c r="D82"/>
  <c r="E82" s="1"/>
  <c r="F81"/>
  <c r="J77"/>
  <c r="C77"/>
  <c r="D74"/>
  <c r="F73"/>
  <c r="J69"/>
  <c r="C69"/>
  <c r="D66"/>
  <c r="F65"/>
  <c r="J61"/>
  <c r="C61"/>
  <c r="D58"/>
  <c r="E58" s="1"/>
  <c r="F57"/>
  <c r="G57" s="1"/>
  <c r="J53"/>
  <c r="C53"/>
  <c r="D50"/>
  <c r="E50" s="1"/>
  <c r="F49"/>
  <c r="J44"/>
  <c r="D41"/>
  <c r="E41" s="1"/>
  <c r="J36"/>
  <c r="J28"/>
  <c r="J20"/>
  <c r="D9"/>
  <c r="E169"/>
  <c r="E102"/>
  <c r="E70"/>
  <c r="C112"/>
  <c r="K112"/>
  <c r="C104"/>
  <c r="K104"/>
  <c r="C96"/>
  <c r="K96"/>
  <c r="C88"/>
  <c r="K88"/>
  <c r="C80"/>
  <c r="K80"/>
  <c r="C72"/>
  <c r="K72"/>
  <c r="C64"/>
  <c r="K64"/>
  <c r="C56"/>
  <c r="K56"/>
  <c r="C48"/>
  <c r="K48"/>
  <c r="I42"/>
  <c r="C42"/>
  <c r="K42"/>
  <c r="I38"/>
  <c r="C38"/>
  <c r="K38"/>
  <c r="D38" s="1"/>
  <c r="I34"/>
  <c r="C34"/>
  <c r="K34"/>
  <c r="D34" s="1"/>
  <c r="I30"/>
  <c r="C30"/>
  <c r="K30"/>
  <c r="F30" s="1"/>
  <c r="I26"/>
  <c r="C26"/>
  <c r="K26"/>
  <c r="D26" s="1"/>
  <c r="I22"/>
  <c r="C22"/>
  <c r="K22"/>
  <c r="F22" s="1"/>
  <c r="I18"/>
  <c r="C18"/>
  <c r="K18"/>
  <c r="H18" s="1"/>
  <c r="I14"/>
  <c r="C14"/>
  <c r="K14"/>
  <c r="F14" s="1"/>
  <c r="C110"/>
  <c r="K110"/>
  <c r="C102"/>
  <c r="K102"/>
  <c r="C94"/>
  <c r="K94"/>
  <c r="C86"/>
  <c r="K86"/>
  <c r="C78"/>
  <c r="K78"/>
  <c r="C70"/>
  <c r="K70"/>
  <c r="C62"/>
  <c r="K62"/>
  <c r="C54"/>
  <c r="K54"/>
  <c r="C46"/>
  <c r="K46"/>
  <c r="C43"/>
  <c r="K43"/>
  <c r="I43"/>
  <c r="C39"/>
  <c r="K39"/>
  <c r="I39"/>
  <c r="C35"/>
  <c r="K35"/>
  <c r="D35" s="1"/>
  <c r="I35"/>
  <c r="C31"/>
  <c r="K31"/>
  <c r="D31" s="1"/>
  <c r="I31"/>
  <c r="C27"/>
  <c r="K27"/>
  <c r="D27" s="1"/>
  <c r="I27"/>
  <c r="C23"/>
  <c r="K23"/>
  <c r="F23" s="1"/>
  <c r="I23"/>
  <c r="C19"/>
  <c r="K19"/>
  <c r="H19" s="1"/>
  <c r="I19"/>
  <c r="C15"/>
  <c r="K15"/>
  <c r="D15" s="1"/>
  <c r="I15"/>
  <c r="I116"/>
  <c r="J115"/>
  <c r="D115"/>
  <c r="J108"/>
  <c r="J107"/>
  <c r="D107"/>
  <c r="J100"/>
  <c r="J99"/>
  <c r="D99"/>
  <c r="J92"/>
  <c r="J91"/>
  <c r="D91"/>
  <c r="J84"/>
  <c r="J83"/>
  <c r="D83"/>
  <c r="J76"/>
  <c r="J75"/>
  <c r="D75"/>
  <c r="J68"/>
  <c r="J67"/>
  <c r="D67"/>
  <c r="J60"/>
  <c r="J59"/>
  <c r="D59"/>
  <c r="J52"/>
  <c r="J51"/>
  <c r="D51"/>
  <c r="F44"/>
  <c r="F40"/>
  <c r="H199"/>
  <c r="H197"/>
  <c r="G197" s="1"/>
  <c r="H195"/>
  <c r="H193"/>
  <c r="G193" s="1"/>
  <c r="H191"/>
  <c r="H189"/>
  <c r="H187"/>
  <c r="H185"/>
  <c r="H183"/>
  <c r="H181"/>
  <c r="H179"/>
  <c r="H177"/>
  <c r="H175"/>
  <c r="H173"/>
  <c r="H171"/>
  <c r="H169"/>
  <c r="G169" s="1"/>
  <c r="H167"/>
  <c r="H165"/>
  <c r="H163"/>
  <c r="H161"/>
  <c r="H159"/>
  <c r="H157"/>
  <c r="H155"/>
  <c r="H153"/>
  <c r="H151"/>
  <c r="H149"/>
  <c r="H147"/>
  <c r="H145"/>
  <c r="H143"/>
  <c r="H141"/>
  <c r="H139"/>
  <c r="H137"/>
  <c r="H135"/>
  <c r="H133"/>
  <c r="H131"/>
  <c r="H129"/>
  <c r="H127"/>
  <c r="H125"/>
  <c r="H123"/>
  <c r="H121"/>
  <c r="H119"/>
  <c r="H117"/>
  <c r="J116"/>
  <c r="F116"/>
  <c r="K115"/>
  <c r="F115"/>
  <c r="J113"/>
  <c r="D113"/>
  <c r="I112"/>
  <c r="D112"/>
  <c r="H111"/>
  <c r="C111"/>
  <c r="G110"/>
  <c r="K107"/>
  <c r="F107"/>
  <c r="J105"/>
  <c r="D105"/>
  <c r="I104"/>
  <c r="D104"/>
  <c r="H103"/>
  <c r="C103"/>
  <c r="G102"/>
  <c r="K99"/>
  <c r="F99"/>
  <c r="J97"/>
  <c r="D97"/>
  <c r="I96"/>
  <c r="D96"/>
  <c r="H95"/>
  <c r="C95"/>
  <c r="K91"/>
  <c r="F91"/>
  <c r="J89"/>
  <c r="D89"/>
  <c r="I88"/>
  <c r="D88"/>
  <c r="H87"/>
  <c r="C87"/>
  <c r="K83"/>
  <c r="F83"/>
  <c r="J81"/>
  <c r="D81"/>
  <c r="I80"/>
  <c r="D80"/>
  <c r="H79"/>
  <c r="C79"/>
  <c r="G78"/>
  <c r="K75"/>
  <c r="F75"/>
  <c r="J73"/>
  <c r="D73"/>
  <c r="I72"/>
  <c r="D72"/>
  <c r="H71"/>
  <c r="C71"/>
  <c r="G70"/>
  <c r="K67"/>
  <c r="F67"/>
  <c r="J65"/>
  <c r="D65"/>
  <c r="I64"/>
  <c r="D64"/>
  <c r="H63"/>
  <c r="C63"/>
  <c r="K59"/>
  <c r="F59"/>
  <c r="J57"/>
  <c r="D57"/>
  <c r="I56"/>
  <c r="D56"/>
  <c r="H55"/>
  <c r="C55"/>
  <c r="K51"/>
  <c r="F51"/>
  <c r="J49"/>
  <c r="D49"/>
  <c r="I48"/>
  <c r="D48"/>
  <c r="H47"/>
  <c r="C47"/>
  <c r="G46"/>
  <c r="D42"/>
  <c r="E42" s="1"/>
  <c r="C108"/>
  <c r="K108"/>
  <c r="C100"/>
  <c r="K100"/>
  <c r="C92"/>
  <c r="K92"/>
  <c r="C84"/>
  <c r="K84"/>
  <c r="C76"/>
  <c r="K76"/>
  <c r="C68"/>
  <c r="K68"/>
  <c r="C60"/>
  <c r="K60"/>
  <c r="C52"/>
  <c r="K52"/>
  <c r="I44"/>
  <c r="C44"/>
  <c r="K44"/>
  <c r="I40"/>
  <c r="C40"/>
  <c r="K40"/>
  <c r="I36"/>
  <c r="C36"/>
  <c r="K36"/>
  <c r="D36" s="1"/>
  <c r="I32"/>
  <c r="C32"/>
  <c r="K32"/>
  <c r="H32" s="1"/>
  <c r="I28"/>
  <c r="C28"/>
  <c r="K28"/>
  <c r="H28" s="1"/>
  <c r="I24"/>
  <c r="C24"/>
  <c r="K24"/>
  <c r="H24" s="1"/>
  <c r="I20"/>
  <c r="C20"/>
  <c r="K20"/>
  <c r="F20" s="1"/>
  <c r="I16"/>
  <c r="C16"/>
  <c r="K16"/>
  <c r="F16" s="1"/>
  <c r="C114"/>
  <c r="K114"/>
  <c r="C106"/>
  <c r="K106"/>
  <c r="C98"/>
  <c r="K98"/>
  <c r="C90"/>
  <c r="K90"/>
  <c r="C82"/>
  <c r="K82"/>
  <c r="C74"/>
  <c r="K74"/>
  <c r="C66"/>
  <c r="K66"/>
  <c r="C58"/>
  <c r="K58"/>
  <c r="C50"/>
  <c r="K50"/>
  <c r="C45"/>
  <c r="I45"/>
  <c r="C41"/>
  <c r="K41"/>
  <c r="I41"/>
  <c r="C37"/>
  <c r="K37"/>
  <c r="F37" s="1"/>
  <c r="I37"/>
  <c r="C33"/>
  <c r="K33"/>
  <c r="H33" s="1"/>
  <c r="I33"/>
  <c r="C29"/>
  <c r="K29"/>
  <c r="H29" s="1"/>
  <c r="I29"/>
  <c r="C25"/>
  <c r="K25"/>
  <c r="D25" s="1"/>
  <c r="I25"/>
  <c r="C21"/>
  <c r="K21"/>
  <c r="H21" s="1"/>
  <c r="I21"/>
  <c r="C17"/>
  <c r="K17"/>
  <c r="H17" s="1"/>
  <c r="I17"/>
  <c r="H116"/>
  <c r="D116"/>
  <c r="H115"/>
  <c r="C115"/>
  <c r="F112"/>
  <c r="K111"/>
  <c r="F111"/>
  <c r="E111" s="1"/>
  <c r="I108"/>
  <c r="D108"/>
  <c r="H107"/>
  <c r="C107"/>
  <c r="F104"/>
  <c r="K103"/>
  <c r="F103"/>
  <c r="I100"/>
  <c r="D100"/>
  <c r="H99"/>
  <c r="C99"/>
  <c r="F96"/>
  <c r="K95"/>
  <c r="F95"/>
  <c r="I92"/>
  <c r="D92"/>
  <c r="H91"/>
  <c r="C91"/>
  <c r="F88"/>
  <c r="K87"/>
  <c r="F87"/>
  <c r="I84"/>
  <c r="D84"/>
  <c r="H83"/>
  <c r="C83"/>
  <c r="F80"/>
  <c r="K79"/>
  <c r="F79"/>
  <c r="E79" s="1"/>
  <c r="I76"/>
  <c r="D76"/>
  <c r="H75"/>
  <c r="C75"/>
  <c r="F72"/>
  <c r="K71"/>
  <c r="F71"/>
  <c r="I68"/>
  <c r="D68"/>
  <c r="H67"/>
  <c r="C67"/>
  <c r="F64"/>
  <c r="K63"/>
  <c r="F63"/>
  <c r="I60"/>
  <c r="D60"/>
  <c r="H59"/>
  <c r="C59"/>
  <c r="F56"/>
  <c r="K55"/>
  <c r="F55"/>
  <c r="I52"/>
  <c r="D52"/>
  <c r="H51"/>
  <c r="C51"/>
  <c r="F48"/>
  <c r="K47"/>
  <c r="F47"/>
  <c r="E47" s="1"/>
  <c r="D44"/>
  <c r="E43"/>
  <c r="H42"/>
  <c r="G42" s="1"/>
  <c r="D40"/>
  <c r="E39"/>
  <c r="D28"/>
  <c r="H22"/>
  <c r="K12"/>
  <c r="F12" s="1"/>
  <c r="C12"/>
  <c r="K10"/>
  <c r="D10" s="1"/>
  <c r="C10"/>
  <c r="K8"/>
  <c r="C8"/>
  <c r="K6"/>
  <c r="C6"/>
  <c r="K4"/>
  <c r="C4"/>
  <c r="D14" l="1"/>
  <c r="E14" s="1"/>
  <c r="H30"/>
  <c r="G30" s="1"/>
  <c r="D12"/>
  <c r="D30"/>
  <c r="E107"/>
  <c r="D16"/>
  <c r="E16" s="1"/>
  <c r="D18"/>
  <c r="D33"/>
  <c r="F15"/>
  <c r="F33"/>
  <c r="G33" s="1"/>
  <c r="E95"/>
  <c r="D22"/>
  <c r="E22" s="1"/>
  <c r="D37"/>
  <c r="E37" s="1"/>
  <c r="F27"/>
  <c r="E27" s="1"/>
  <c r="D19"/>
  <c r="F19"/>
  <c r="F29"/>
  <c r="H26"/>
  <c r="F28"/>
  <c r="E28" s="1"/>
  <c r="F34"/>
  <c r="E34" s="1"/>
  <c r="F26"/>
  <c r="E26" s="1"/>
  <c r="D24"/>
  <c r="D29"/>
  <c r="D21"/>
  <c r="D23"/>
  <c r="E23" s="1"/>
  <c r="H23"/>
  <c r="H27"/>
  <c r="E164"/>
  <c r="H20"/>
  <c r="G20" s="1"/>
  <c r="D20"/>
  <c r="E20" s="1"/>
  <c r="F21"/>
  <c r="G21" s="1"/>
  <c r="G23"/>
  <c r="F24"/>
  <c r="F25"/>
  <c r="E25" s="1"/>
  <c r="H25"/>
  <c r="H31"/>
  <c r="F31"/>
  <c r="E31" s="1"/>
  <c r="F32"/>
  <c r="G32" s="1"/>
  <c r="D32"/>
  <c r="H34"/>
  <c r="F35"/>
  <c r="E35" s="1"/>
  <c r="H35"/>
  <c r="F38"/>
  <c r="E38" s="1"/>
  <c r="H38"/>
  <c r="F36"/>
  <c r="E36" s="1"/>
  <c r="H36"/>
  <c r="F18"/>
  <c r="G18" s="1"/>
  <c r="D17"/>
  <c r="F17"/>
  <c r="F13"/>
  <c r="E13" s="1"/>
  <c r="G61"/>
  <c r="G125"/>
  <c r="G141"/>
  <c r="G157"/>
  <c r="G74"/>
  <c r="E184"/>
  <c r="G121"/>
  <c r="G129"/>
  <c r="G137"/>
  <c r="G145"/>
  <c r="G153"/>
  <c r="G177"/>
  <c r="E63"/>
  <c r="G132"/>
  <c r="G161"/>
  <c r="E84"/>
  <c r="E103"/>
  <c r="E124"/>
  <c r="E140"/>
  <c r="E156"/>
  <c r="G109"/>
  <c r="E132"/>
  <c r="E148"/>
  <c r="E147"/>
  <c r="G117"/>
  <c r="G133"/>
  <c r="G149"/>
  <c r="E160"/>
  <c r="E176"/>
  <c r="E131"/>
  <c r="E135"/>
  <c r="E108"/>
  <c r="G100"/>
  <c r="G22"/>
  <c r="E55"/>
  <c r="E71"/>
  <c r="E87"/>
  <c r="G127"/>
  <c r="G159"/>
  <c r="G163"/>
  <c r="G179"/>
  <c r="G49"/>
  <c r="G73"/>
  <c r="G97"/>
  <c r="G105"/>
  <c r="E74"/>
  <c r="E66"/>
  <c r="E98"/>
  <c r="E106"/>
  <c r="E105"/>
  <c r="G167"/>
  <c r="G175"/>
  <c r="G174"/>
  <c r="G53"/>
  <c r="E77"/>
  <c r="G85"/>
  <c r="G93"/>
  <c r="E180"/>
  <c r="E188"/>
  <c r="E64"/>
  <c r="E75"/>
  <c r="E69"/>
  <c r="G195"/>
  <c r="G68"/>
  <c r="G106"/>
  <c r="E15"/>
  <c r="E52"/>
  <c r="E92"/>
  <c r="G165"/>
  <c r="G173"/>
  <c r="G181"/>
  <c r="G185"/>
  <c r="G189"/>
  <c r="E109"/>
  <c r="G65"/>
  <c r="G81"/>
  <c r="G77"/>
  <c r="G180"/>
  <c r="G66"/>
  <c r="G98"/>
  <c r="E120"/>
  <c r="E128"/>
  <c r="E136"/>
  <c r="E144"/>
  <c r="E152"/>
  <c r="E195"/>
  <c r="E199"/>
  <c r="G108"/>
  <c r="G92"/>
  <c r="E96"/>
  <c r="G148"/>
  <c r="E143"/>
  <c r="E150"/>
  <c r="E171"/>
  <c r="G136"/>
  <c r="E151"/>
  <c r="E187"/>
  <c r="G160"/>
  <c r="G176"/>
  <c r="G196"/>
  <c r="E100"/>
  <c r="E30"/>
  <c r="G135"/>
  <c r="E155"/>
  <c r="E163"/>
  <c r="G142"/>
  <c r="E68"/>
  <c r="G168"/>
  <c r="G134"/>
  <c r="E191"/>
  <c r="G76"/>
  <c r="G186"/>
  <c r="G29"/>
  <c r="G52"/>
  <c r="G60"/>
  <c r="G118"/>
  <c r="G45"/>
  <c r="E183"/>
  <c r="G147"/>
  <c r="G155"/>
  <c r="G187"/>
  <c r="G119"/>
  <c r="G143"/>
  <c r="G151"/>
  <c r="G183"/>
  <c r="G191"/>
  <c r="G199"/>
  <c r="G164"/>
  <c r="G84"/>
  <c r="E123"/>
  <c r="E45"/>
  <c r="E139"/>
  <c r="E127"/>
  <c r="G101"/>
  <c r="G40"/>
  <c r="E12"/>
  <c r="G116"/>
  <c r="G123"/>
  <c r="G131"/>
  <c r="G139"/>
  <c r="G171"/>
  <c r="E158"/>
  <c r="E162"/>
  <c r="E48"/>
  <c r="E60"/>
  <c r="E76"/>
  <c r="E80"/>
  <c r="E112"/>
  <c r="E49"/>
  <c r="E73"/>
  <c r="G128"/>
  <c r="E167"/>
  <c r="E170"/>
  <c r="E175"/>
  <c r="E159"/>
  <c r="E166"/>
  <c r="E179"/>
  <c r="G182"/>
  <c r="G200"/>
  <c r="G120"/>
  <c r="G144"/>
  <c r="E198"/>
  <c r="E122"/>
  <c r="E119"/>
  <c r="E56"/>
  <c r="E88"/>
  <c r="G152"/>
  <c r="G166"/>
  <c r="E134"/>
  <c r="E113"/>
  <c r="E65"/>
  <c r="E81"/>
  <c r="D5"/>
  <c r="E61"/>
  <c r="E93"/>
  <c r="G184"/>
  <c r="G192"/>
  <c r="G124"/>
  <c r="G140"/>
  <c r="G156"/>
  <c r="G172"/>
  <c r="G150"/>
  <c r="E130"/>
  <c r="E190"/>
  <c r="E174"/>
  <c r="G113"/>
  <c r="E138"/>
  <c r="E142"/>
  <c r="E97"/>
  <c r="E57"/>
  <c r="E89"/>
  <c r="E53"/>
  <c r="E85"/>
  <c r="G170"/>
  <c r="E146"/>
  <c r="E178"/>
  <c r="E126"/>
  <c r="G122"/>
  <c r="E118"/>
  <c r="E186"/>
  <c r="E194"/>
  <c r="E154"/>
  <c r="G188"/>
  <c r="E182"/>
  <c r="E72"/>
  <c r="E104"/>
  <c r="D6"/>
  <c r="G51"/>
  <c r="G67"/>
  <c r="G83"/>
  <c r="G99"/>
  <c r="G115"/>
  <c r="E44"/>
  <c r="E59"/>
  <c r="G63"/>
  <c r="E91"/>
  <c r="G95"/>
  <c r="G44"/>
  <c r="G59"/>
  <c r="G75"/>
  <c r="G91"/>
  <c r="G107"/>
  <c r="E51"/>
  <c r="G55"/>
  <c r="E83"/>
  <c r="G87"/>
  <c r="E115"/>
  <c r="E40"/>
  <c r="G47"/>
  <c r="G79"/>
  <c r="G111"/>
  <c r="E67"/>
  <c r="G71"/>
  <c r="E99"/>
  <c r="G103"/>
  <c r="E116"/>
  <c r="G48"/>
  <c r="G56"/>
  <c r="G64"/>
  <c r="G72"/>
  <c r="G80"/>
  <c r="G88"/>
  <c r="G96"/>
  <c r="G104"/>
  <c r="G112"/>
  <c r="D4"/>
  <c r="D8"/>
  <c r="C3"/>
  <c r="D3" i="23"/>
  <c r="F3" s="1"/>
  <c r="G3"/>
  <c r="M3"/>
  <c r="N3" s="1"/>
  <c r="P3"/>
  <c r="V3"/>
  <c r="W3" s="1"/>
  <c r="Y3"/>
  <c r="D4"/>
  <c r="E4" s="1"/>
  <c r="G4"/>
  <c r="M4"/>
  <c r="N4" s="1"/>
  <c r="P4"/>
  <c r="V4"/>
  <c r="W4" s="1"/>
  <c r="Y4"/>
  <c r="D5"/>
  <c r="E5" s="1"/>
  <c r="G5"/>
  <c r="M5"/>
  <c r="N5" s="1"/>
  <c r="P5"/>
  <c r="V5"/>
  <c r="W5" s="1"/>
  <c r="Y5"/>
  <c r="D6"/>
  <c r="E6" s="1"/>
  <c r="G6"/>
  <c r="M6"/>
  <c r="O6" s="1"/>
  <c r="P6"/>
  <c r="V6"/>
  <c r="W6" s="1"/>
  <c r="Y6"/>
  <c r="D7"/>
  <c r="E7" s="1"/>
  <c r="G7"/>
  <c r="M7"/>
  <c r="O7" s="1"/>
  <c r="P7"/>
  <c r="V7"/>
  <c r="W7" s="1"/>
  <c r="Y7"/>
  <c r="D8"/>
  <c r="E8" s="1"/>
  <c r="G8"/>
  <c r="M8"/>
  <c r="N8" s="1"/>
  <c r="P8"/>
  <c r="V8"/>
  <c r="W8" s="1"/>
  <c r="Y8"/>
  <c r="D9"/>
  <c r="E9" s="1"/>
  <c r="G9"/>
  <c r="M9"/>
  <c r="N9" s="1"/>
  <c r="P9"/>
  <c r="V9"/>
  <c r="W9" s="1"/>
  <c r="Y9"/>
  <c r="D10"/>
  <c r="E10" s="1"/>
  <c r="G10"/>
  <c r="M10"/>
  <c r="N10" s="1"/>
  <c r="P10"/>
  <c r="V10"/>
  <c r="X10" s="1"/>
  <c r="Y10"/>
  <c r="D11"/>
  <c r="F11" s="1"/>
  <c r="G11"/>
  <c r="M11"/>
  <c r="N11" s="1"/>
  <c r="P11"/>
  <c r="V11"/>
  <c r="W11" s="1"/>
  <c r="Y11"/>
  <c r="D12"/>
  <c r="E12" s="1"/>
  <c r="G12"/>
  <c r="M12"/>
  <c r="N12" s="1"/>
  <c r="P12"/>
  <c r="V12"/>
  <c r="W12" s="1"/>
  <c r="Y12"/>
  <c r="D13"/>
  <c r="E13" s="1"/>
  <c r="G13"/>
  <c r="M13"/>
  <c r="N13" s="1"/>
  <c r="P13"/>
  <c r="V13"/>
  <c r="W13" s="1"/>
  <c r="Y13"/>
  <c r="D14"/>
  <c r="E14" s="1"/>
  <c r="G14"/>
  <c r="M14"/>
  <c r="N14" s="1"/>
  <c r="P14"/>
  <c r="V14"/>
  <c r="W14" s="1"/>
  <c r="Y14"/>
  <c r="D15"/>
  <c r="E15" s="1"/>
  <c r="G15"/>
  <c r="M15"/>
  <c r="O15" s="1"/>
  <c r="P15"/>
  <c r="V15"/>
  <c r="W15" s="1"/>
  <c r="Y15"/>
  <c r="D16"/>
  <c r="E16"/>
  <c r="G16"/>
  <c r="M16"/>
  <c r="P16"/>
  <c r="V16"/>
  <c r="W16" s="1"/>
  <c r="Y16"/>
  <c r="D17"/>
  <c r="G17"/>
  <c r="M17"/>
  <c r="N17" s="1"/>
  <c r="P17"/>
  <c r="V17"/>
  <c r="W17" s="1"/>
  <c r="Y17"/>
  <c r="D18"/>
  <c r="F18" s="1"/>
  <c r="G18"/>
  <c r="M18"/>
  <c r="O18" s="1"/>
  <c r="P18"/>
  <c r="V18"/>
  <c r="W18" s="1"/>
  <c r="Y18"/>
  <c r="D19"/>
  <c r="E19" s="1"/>
  <c r="G19"/>
  <c r="M19"/>
  <c r="N19" s="1"/>
  <c r="P19"/>
  <c r="V19"/>
  <c r="W19" s="1"/>
  <c r="Y19"/>
  <c r="D20"/>
  <c r="E20" s="1"/>
  <c r="G20"/>
  <c r="M20"/>
  <c r="O20" s="1"/>
  <c r="P20"/>
  <c r="V20"/>
  <c r="W20" s="1"/>
  <c r="Y20"/>
  <c r="D21"/>
  <c r="F21" s="1"/>
  <c r="G21"/>
  <c r="M21"/>
  <c r="P21"/>
  <c r="V21"/>
  <c r="Y21"/>
  <c r="D22"/>
  <c r="E22" s="1"/>
  <c r="G22"/>
  <c r="M22"/>
  <c r="N22" s="1"/>
  <c r="P22"/>
  <c r="V22"/>
  <c r="W22" s="1"/>
  <c r="Y22"/>
  <c r="D23"/>
  <c r="E23"/>
  <c r="G23"/>
  <c r="M23"/>
  <c r="P23"/>
  <c r="V23"/>
  <c r="Y23"/>
  <c r="D24"/>
  <c r="F24" s="1"/>
  <c r="G24"/>
  <c r="M24"/>
  <c r="O24" s="1"/>
  <c r="P24"/>
  <c r="V24"/>
  <c r="X24" s="1"/>
  <c r="Y24"/>
  <c r="D25"/>
  <c r="E25" s="1"/>
  <c r="G25"/>
  <c r="M25"/>
  <c r="O25" s="1"/>
  <c r="P25"/>
  <c r="V25"/>
  <c r="W25" s="1"/>
  <c r="Y25"/>
  <c r="D26"/>
  <c r="E26" s="1"/>
  <c r="G26"/>
  <c r="M26"/>
  <c r="O26" s="1"/>
  <c r="P26"/>
  <c r="V26"/>
  <c r="Y26"/>
  <c r="D27"/>
  <c r="G27"/>
  <c r="M27"/>
  <c r="N27" s="1"/>
  <c r="P27"/>
  <c r="V27"/>
  <c r="W27" s="1"/>
  <c r="Y27"/>
  <c r="D28"/>
  <c r="E28" s="1"/>
  <c r="G28"/>
  <c r="M28"/>
  <c r="N28" s="1"/>
  <c r="P28"/>
  <c r="V28"/>
  <c r="W28" s="1"/>
  <c r="Y28"/>
  <c r="D29"/>
  <c r="F29" s="1"/>
  <c r="G29"/>
  <c r="M29"/>
  <c r="N29"/>
  <c r="P29"/>
  <c r="V29"/>
  <c r="W29" s="1"/>
  <c r="Y29"/>
  <c r="D30"/>
  <c r="F30" s="1"/>
  <c r="G30"/>
  <c r="M30"/>
  <c r="N30" s="1"/>
  <c r="P30"/>
  <c r="V30"/>
  <c r="Y30"/>
  <c r="D31"/>
  <c r="E31" s="1"/>
  <c r="G31"/>
  <c r="M31"/>
  <c r="N31" s="1"/>
  <c r="P31"/>
  <c r="V31"/>
  <c r="X31" s="1"/>
  <c r="Y31"/>
  <c r="D32"/>
  <c r="E32" s="1"/>
  <c r="G32"/>
  <c r="M32"/>
  <c r="N32" s="1"/>
  <c r="P32"/>
  <c r="V32"/>
  <c r="X32" s="1"/>
  <c r="Y32"/>
  <c r="D33"/>
  <c r="F33" s="1"/>
  <c r="G33"/>
  <c r="M33"/>
  <c r="N33" s="1"/>
  <c r="P33"/>
  <c r="V33"/>
  <c r="W33" s="1"/>
  <c r="Y33"/>
  <c r="D34"/>
  <c r="E34" s="1"/>
  <c r="G34"/>
  <c r="M34"/>
  <c r="O34" s="1"/>
  <c r="P34"/>
  <c r="V34"/>
  <c r="W34" s="1"/>
  <c r="Y34"/>
  <c r="D35"/>
  <c r="E35" s="1"/>
  <c r="G35"/>
  <c r="M35"/>
  <c r="O35" s="1"/>
  <c r="P35"/>
  <c r="V35"/>
  <c r="W35" s="1"/>
  <c r="Y35"/>
  <c r="D36"/>
  <c r="E36" s="1"/>
  <c r="G36"/>
  <c r="M36"/>
  <c r="P36"/>
  <c r="V36"/>
  <c r="W36" s="1"/>
  <c r="Y36"/>
  <c r="D37"/>
  <c r="E37" s="1"/>
  <c r="G37"/>
  <c r="M37"/>
  <c r="N37" s="1"/>
  <c r="P37"/>
  <c r="V37"/>
  <c r="W37" s="1"/>
  <c r="Y37"/>
  <c r="D38"/>
  <c r="E38" s="1"/>
  <c r="G38"/>
  <c r="M38"/>
  <c r="N38"/>
  <c r="P38"/>
  <c r="V38"/>
  <c r="W38" s="1"/>
  <c r="Y38"/>
  <c r="D39"/>
  <c r="E39" s="1"/>
  <c r="G39"/>
  <c r="M39"/>
  <c r="N39" s="1"/>
  <c r="P39"/>
  <c r="V39"/>
  <c r="W39" s="1"/>
  <c r="Y39"/>
  <c r="D40"/>
  <c r="F40" s="1"/>
  <c r="G40"/>
  <c r="M40"/>
  <c r="O40" s="1"/>
  <c r="P40"/>
  <c r="V40"/>
  <c r="W40" s="1"/>
  <c r="Y40"/>
  <c r="D41"/>
  <c r="F41" s="1"/>
  <c r="G41"/>
  <c r="M41"/>
  <c r="N41" s="1"/>
  <c r="P41"/>
  <c r="V41"/>
  <c r="W41" s="1"/>
  <c r="Y41"/>
  <c r="D42"/>
  <c r="E42" s="1"/>
  <c r="G42"/>
  <c r="M42"/>
  <c r="O42" s="1"/>
  <c r="P42"/>
  <c r="V42"/>
  <c r="W42" s="1"/>
  <c r="Y42"/>
  <c r="D43"/>
  <c r="E43"/>
  <c r="G43"/>
  <c r="M43"/>
  <c r="O43" s="1"/>
  <c r="P43"/>
  <c r="V43"/>
  <c r="W43" s="1"/>
  <c r="Y43"/>
  <c r="D44"/>
  <c r="E44" s="1"/>
  <c r="G44"/>
  <c r="M44"/>
  <c r="P44"/>
  <c r="V44"/>
  <c r="W44" s="1"/>
  <c r="Y44"/>
  <c r="D45"/>
  <c r="E45" s="1"/>
  <c r="G45"/>
  <c r="M45"/>
  <c r="N45" s="1"/>
  <c r="P45"/>
  <c r="V45"/>
  <c r="W45" s="1"/>
  <c r="Y45"/>
  <c r="D46"/>
  <c r="E46" s="1"/>
  <c r="G46"/>
  <c r="M46"/>
  <c r="N46" s="1"/>
  <c r="P46"/>
  <c r="V46"/>
  <c r="W46" s="1"/>
  <c r="Y46"/>
  <c r="D47"/>
  <c r="F47" s="1"/>
  <c r="E47"/>
  <c r="G47"/>
  <c r="M47"/>
  <c r="N47" s="1"/>
  <c r="P47"/>
  <c r="V47"/>
  <c r="W47" s="1"/>
  <c r="Y47"/>
  <c r="D48"/>
  <c r="E48" s="1"/>
  <c r="G48"/>
  <c r="M48"/>
  <c r="O48" s="1"/>
  <c r="P48"/>
  <c r="V48"/>
  <c r="X48" s="1"/>
  <c r="Y48"/>
  <c r="D49"/>
  <c r="G49"/>
  <c r="M49"/>
  <c r="O49" s="1"/>
  <c r="P49"/>
  <c r="V49"/>
  <c r="W49" s="1"/>
  <c r="Y49"/>
  <c r="D50"/>
  <c r="G50"/>
  <c r="M50"/>
  <c r="O50" s="1"/>
  <c r="P50"/>
  <c r="V50"/>
  <c r="Y50"/>
  <c r="D51"/>
  <c r="F51" s="1"/>
  <c r="G51"/>
  <c r="M51"/>
  <c r="N51" s="1"/>
  <c r="P51"/>
  <c r="V51"/>
  <c r="Y51"/>
  <c r="D52"/>
  <c r="G52"/>
  <c r="M52"/>
  <c r="P52"/>
  <c r="V52"/>
  <c r="Y52"/>
  <c r="D53"/>
  <c r="E53" s="1"/>
  <c r="G53"/>
  <c r="M53"/>
  <c r="P53"/>
  <c r="V53"/>
  <c r="W53" s="1"/>
  <c r="Y53"/>
  <c r="D54"/>
  <c r="E54" s="1"/>
  <c r="G54"/>
  <c r="M54"/>
  <c r="O54" s="1"/>
  <c r="P54"/>
  <c r="V54"/>
  <c r="Y54"/>
  <c r="D55"/>
  <c r="E55" s="1"/>
  <c r="G55"/>
  <c r="M55"/>
  <c r="N55" s="1"/>
  <c r="P55"/>
  <c r="V55"/>
  <c r="Y55"/>
  <c r="D56"/>
  <c r="F56" s="1"/>
  <c r="G56"/>
  <c r="M56"/>
  <c r="N56" s="1"/>
  <c r="P56"/>
  <c r="V56"/>
  <c r="W56" s="1"/>
  <c r="Y56"/>
  <c r="D57"/>
  <c r="F57" s="1"/>
  <c r="G57"/>
  <c r="M57"/>
  <c r="P57"/>
  <c r="V57"/>
  <c r="W57" s="1"/>
  <c r="Y57"/>
  <c r="D58"/>
  <c r="G58"/>
  <c r="M58"/>
  <c r="N58" s="1"/>
  <c r="P58"/>
  <c r="V58"/>
  <c r="W58" s="1"/>
  <c r="Y58"/>
  <c r="D59"/>
  <c r="E59" s="1"/>
  <c r="G59"/>
  <c r="M59"/>
  <c r="O59" s="1"/>
  <c r="P59"/>
  <c r="V59"/>
  <c r="W59" s="1"/>
  <c r="Y59"/>
  <c r="D60"/>
  <c r="F60" s="1"/>
  <c r="G60"/>
  <c r="M60"/>
  <c r="O60" s="1"/>
  <c r="P60"/>
  <c r="V60"/>
  <c r="Y60"/>
  <c r="D61"/>
  <c r="E61"/>
  <c r="G61"/>
  <c r="M61"/>
  <c r="N61" s="1"/>
  <c r="P61"/>
  <c r="V61"/>
  <c r="Y61"/>
  <c r="D62"/>
  <c r="F62" s="1"/>
  <c r="H62" s="1"/>
  <c r="G62"/>
  <c r="M62"/>
  <c r="N62" s="1"/>
  <c r="P62"/>
  <c r="V62"/>
  <c r="W62" s="1"/>
  <c r="Z62" s="1"/>
  <c r="Y62"/>
  <c r="A63"/>
  <c r="D63"/>
  <c r="G63"/>
  <c r="M63"/>
  <c r="N63" s="1"/>
  <c r="O63"/>
  <c r="P63"/>
  <c r="V63"/>
  <c r="W63" s="1"/>
  <c r="Y63"/>
  <c r="A64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D64"/>
  <c r="G64"/>
  <c r="M64"/>
  <c r="O64" s="1"/>
  <c r="P64"/>
  <c r="S77"/>
  <c r="S78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V64"/>
  <c r="W64" s="1"/>
  <c r="Y64"/>
  <c r="D65"/>
  <c r="G65"/>
  <c r="M65"/>
  <c r="N65"/>
  <c r="O65"/>
  <c r="P65"/>
  <c r="V65"/>
  <c r="X65" s="1"/>
  <c r="Y65"/>
  <c r="D66"/>
  <c r="E66"/>
  <c r="G66"/>
  <c r="M66"/>
  <c r="O66" s="1"/>
  <c r="P66"/>
  <c r="V66"/>
  <c r="W66" s="1"/>
  <c r="Y66"/>
  <c r="D67"/>
  <c r="F67" s="1"/>
  <c r="G67"/>
  <c r="M67"/>
  <c r="P67"/>
  <c r="V67"/>
  <c r="Y67"/>
  <c r="D68"/>
  <c r="E68" s="1"/>
  <c r="G68"/>
  <c r="M68"/>
  <c r="P68"/>
  <c r="V68"/>
  <c r="W68" s="1"/>
  <c r="Y68"/>
  <c r="D69"/>
  <c r="F69" s="1"/>
  <c r="G69"/>
  <c r="M69"/>
  <c r="N69" s="1"/>
  <c r="P69"/>
  <c r="V69"/>
  <c r="Y69"/>
  <c r="D70"/>
  <c r="E70" s="1"/>
  <c r="G70"/>
  <c r="M70"/>
  <c r="O70" s="1"/>
  <c r="P70"/>
  <c r="V70"/>
  <c r="X70" s="1"/>
  <c r="Y70"/>
  <c r="D71"/>
  <c r="G71"/>
  <c r="M71"/>
  <c r="N71"/>
  <c r="P71"/>
  <c r="V71"/>
  <c r="W71" s="1"/>
  <c r="Y71"/>
  <c r="D72"/>
  <c r="E72" s="1"/>
  <c r="G72"/>
  <c r="M72"/>
  <c r="P72"/>
  <c r="V72"/>
  <c r="X72" s="1"/>
  <c r="Y72"/>
  <c r="D73"/>
  <c r="F73" s="1"/>
  <c r="G73"/>
  <c r="M73"/>
  <c r="N73" s="1"/>
  <c r="P73"/>
  <c r="V73"/>
  <c r="W73" s="1"/>
  <c r="Y73"/>
  <c r="D74"/>
  <c r="G74"/>
  <c r="J74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M74"/>
  <c r="N74" s="1"/>
  <c r="P74"/>
  <c r="V74"/>
  <c r="W74" s="1"/>
  <c r="Y74"/>
  <c r="D75"/>
  <c r="E75" s="1"/>
  <c r="G75"/>
  <c r="M75"/>
  <c r="N75"/>
  <c r="P75"/>
  <c r="V75"/>
  <c r="W75" s="1"/>
  <c r="Y75"/>
  <c r="D76"/>
  <c r="G76"/>
  <c r="M76"/>
  <c r="N76" s="1"/>
  <c r="P76"/>
  <c r="V76"/>
  <c r="Y76"/>
  <c r="D77"/>
  <c r="E77" s="1"/>
  <c r="G77"/>
  <c r="M77"/>
  <c r="P77"/>
  <c r="V77"/>
  <c r="W77" s="1"/>
  <c r="Y77"/>
  <c r="D78"/>
  <c r="G78"/>
  <c r="M78"/>
  <c r="N78" s="1"/>
  <c r="P78"/>
  <c r="V78"/>
  <c r="W78"/>
  <c r="Z78" s="1"/>
  <c r="Y78"/>
  <c r="D79"/>
  <c r="E79" s="1"/>
  <c r="G79"/>
  <c r="M79"/>
  <c r="N79" s="1"/>
  <c r="P79"/>
  <c r="V79"/>
  <c r="W79" s="1"/>
  <c r="Y79"/>
  <c r="D80"/>
  <c r="E80"/>
  <c r="G80"/>
  <c r="M80"/>
  <c r="P80"/>
  <c r="V80"/>
  <c r="W80" s="1"/>
  <c r="Y80"/>
  <c r="D81"/>
  <c r="G81"/>
  <c r="M81"/>
  <c r="P81"/>
  <c r="V81"/>
  <c r="Y81"/>
  <c r="D82"/>
  <c r="G82"/>
  <c r="M82"/>
  <c r="P82"/>
  <c r="V82"/>
  <c r="Y82"/>
  <c r="D83"/>
  <c r="G83"/>
  <c r="M83"/>
  <c r="P83"/>
  <c r="V83"/>
  <c r="Y83"/>
  <c r="D84"/>
  <c r="G84"/>
  <c r="M84"/>
  <c r="P84"/>
  <c r="V84"/>
  <c r="Y84"/>
  <c r="D85"/>
  <c r="G85"/>
  <c r="M85"/>
  <c r="P85"/>
  <c r="V85"/>
  <c r="Y85"/>
  <c r="D86"/>
  <c r="G86"/>
  <c r="M86"/>
  <c r="P86"/>
  <c r="Q86" s="1"/>
  <c r="V86"/>
  <c r="Y86"/>
  <c r="D87"/>
  <c r="G87"/>
  <c r="M87"/>
  <c r="P87"/>
  <c r="V87"/>
  <c r="Y87"/>
  <c r="D88"/>
  <c r="G88"/>
  <c r="M88"/>
  <c r="P88"/>
  <c r="V88"/>
  <c r="Y88"/>
  <c r="D89"/>
  <c r="G89"/>
  <c r="M89"/>
  <c r="P89"/>
  <c r="V89"/>
  <c r="Y89"/>
  <c r="D90"/>
  <c r="G90"/>
  <c r="M90"/>
  <c r="P90"/>
  <c r="V90"/>
  <c r="Y90"/>
  <c r="D91"/>
  <c r="G91"/>
  <c r="M91"/>
  <c r="P91"/>
  <c r="V91"/>
  <c r="Y91"/>
  <c r="D92"/>
  <c r="G92"/>
  <c r="M92"/>
  <c r="P92"/>
  <c r="V92"/>
  <c r="Y92"/>
  <c r="D93"/>
  <c r="G93"/>
  <c r="M93"/>
  <c r="P93"/>
  <c r="V93"/>
  <c r="Y93"/>
  <c r="D94"/>
  <c r="G94"/>
  <c r="M94"/>
  <c r="P94"/>
  <c r="Q94" s="1"/>
  <c r="V94"/>
  <c r="Y94"/>
  <c r="D95"/>
  <c r="G95"/>
  <c r="M95"/>
  <c r="P95"/>
  <c r="V95"/>
  <c r="Y95"/>
  <c r="D96"/>
  <c r="G96"/>
  <c r="M96"/>
  <c r="P96"/>
  <c r="V96"/>
  <c r="Y96"/>
  <c r="D97"/>
  <c r="G97"/>
  <c r="M97"/>
  <c r="P97"/>
  <c r="V97"/>
  <c r="Y97"/>
  <c r="D98"/>
  <c r="G98"/>
  <c r="M98"/>
  <c r="P98"/>
  <c r="V98"/>
  <c r="Y98"/>
  <c r="D99"/>
  <c r="G99"/>
  <c r="M99"/>
  <c r="P99"/>
  <c r="V99"/>
  <c r="Y99"/>
  <c r="D100"/>
  <c r="G100"/>
  <c r="M100"/>
  <c r="P100"/>
  <c r="V100"/>
  <c r="Y100"/>
  <c r="D101"/>
  <c r="G101"/>
  <c r="M101"/>
  <c r="P101"/>
  <c r="V101"/>
  <c r="Y101"/>
  <c r="D102"/>
  <c r="G102"/>
  <c r="M102"/>
  <c r="P102"/>
  <c r="Q102" s="1"/>
  <c r="V102"/>
  <c r="Y102"/>
  <c r="D103"/>
  <c r="G103"/>
  <c r="M103"/>
  <c r="P103"/>
  <c r="V103"/>
  <c r="Y103"/>
  <c r="D104"/>
  <c r="G104"/>
  <c r="M104"/>
  <c r="P104"/>
  <c r="V104"/>
  <c r="Y104"/>
  <c r="D105"/>
  <c r="G105"/>
  <c r="M105"/>
  <c r="P105"/>
  <c r="V105"/>
  <c r="Y105"/>
  <c r="D106"/>
  <c r="G106"/>
  <c r="M106"/>
  <c r="P106"/>
  <c r="V106"/>
  <c r="Y106"/>
  <c r="D107"/>
  <c r="G107"/>
  <c r="M107"/>
  <c r="P107"/>
  <c r="V107"/>
  <c r="Y107"/>
  <c r="D108"/>
  <c r="G108"/>
  <c r="M108"/>
  <c r="P108"/>
  <c r="V108"/>
  <c r="Y108"/>
  <c r="D109"/>
  <c r="G109"/>
  <c r="M109"/>
  <c r="P109"/>
  <c r="V109"/>
  <c r="Y109"/>
  <c r="D110"/>
  <c r="G110"/>
  <c r="M110"/>
  <c r="P110"/>
  <c r="Q110" s="1"/>
  <c r="V110"/>
  <c r="Y110"/>
  <c r="D111"/>
  <c r="G111"/>
  <c r="M111"/>
  <c r="P111"/>
  <c r="V111"/>
  <c r="Y111"/>
  <c r="D112"/>
  <c r="G112"/>
  <c r="M112"/>
  <c r="P112"/>
  <c r="V112"/>
  <c r="Y112"/>
  <c r="D113"/>
  <c r="G113"/>
  <c r="M113"/>
  <c r="P113"/>
  <c r="V113"/>
  <c r="Y113"/>
  <c r="D114"/>
  <c r="G114"/>
  <c r="M114"/>
  <c r="P114"/>
  <c r="V114"/>
  <c r="Y114"/>
  <c r="D115"/>
  <c r="G115"/>
  <c r="M115"/>
  <c r="P115"/>
  <c r="V115"/>
  <c r="Y115"/>
  <c r="D116"/>
  <c r="G116"/>
  <c r="M116"/>
  <c r="P116"/>
  <c r="V116"/>
  <c r="Y116"/>
  <c r="D117"/>
  <c r="G117"/>
  <c r="M117"/>
  <c r="P117"/>
  <c r="V117"/>
  <c r="Y117"/>
  <c r="D118"/>
  <c r="G118"/>
  <c r="M118"/>
  <c r="P118"/>
  <c r="Q118" s="1"/>
  <c r="V118"/>
  <c r="Y118"/>
  <c r="D119"/>
  <c r="G119"/>
  <c r="M119"/>
  <c r="P119"/>
  <c r="V119"/>
  <c r="Y119"/>
  <c r="D120"/>
  <c r="G120"/>
  <c r="M120"/>
  <c r="P120"/>
  <c r="V120"/>
  <c r="Y120"/>
  <c r="D121"/>
  <c r="G121"/>
  <c r="M121"/>
  <c r="P121"/>
  <c r="V121"/>
  <c r="Y121"/>
  <c r="D122"/>
  <c r="G122"/>
  <c r="M122"/>
  <c r="P122"/>
  <c r="V122"/>
  <c r="Y122"/>
  <c r="D123"/>
  <c r="G123"/>
  <c r="M123"/>
  <c r="P123"/>
  <c r="V123"/>
  <c r="Y123"/>
  <c r="D124"/>
  <c r="G124"/>
  <c r="M124"/>
  <c r="P124"/>
  <c r="V124"/>
  <c r="Y124"/>
  <c r="D125"/>
  <c r="G125"/>
  <c r="M125"/>
  <c r="P125"/>
  <c r="V125"/>
  <c r="Y125"/>
  <c r="X80"/>
  <c r="X78"/>
  <c r="O78"/>
  <c r="O76"/>
  <c r="O74"/>
  <c r="O38"/>
  <c r="O46"/>
  <c r="X59"/>
  <c r="X77"/>
  <c r="O75"/>
  <c r="Q75"/>
  <c r="F61"/>
  <c r="F53"/>
  <c r="X79"/>
  <c r="X66"/>
  <c r="X39"/>
  <c r="O28"/>
  <c r="O56"/>
  <c r="Q56" s="1"/>
  <c r="X41"/>
  <c r="O29"/>
  <c r="X19"/>
  <c r="X14"/>
  <c r="O13"/>
  <c r="X11"/>
  <c r="F10"/>
  <c r="O71"/>
  <c r="Q71" s="1"/>
  <c r="F68"/>
  <c r="X53"/>
  <c r="X45"/>
  <c r="X37"/>
  <c r="X29"/>
  <c r="X28"/>
  <c r="O27"/>
  <c r="F16"/>
  <c r="X13"/>
  <c r="X12"/>
  <c r="F12"/>
  <c r="O10"/>
  <c r="F70"/>
  <c r="F66"/>
  <c r="F55"/>
  <c r="F43"/>
  <c r="F39"/>
  <c r="F35"/>
  <c r="F23"/>
  <c r="F15"/>
  <c r="H43"/>
  <c r="F80"/>
  <c r="H80"/>
  <c r="N125"/>
  <c r="O125"/>
  <c r="E125"/>
  <c r="F125"/>
  <c r="N124"/>
  <c r="O124"/>
  <c r="E124"/>
  <c r="F124"/>
  <c r="H124" s="1"/>
  <c r="N123"/>
  <c r="O123"/>
  <c r="E123"/>
  <c r="F123"/>
  <c r="N122"/>
  <c r="Q122"/>
  <c r="O122"/>
  <c r="E122"/>
  <c r="F122"/>
  <c r="N121"/>
  <c r="Q121" s="1"/>
  <c r="O121"/>
  <c r="E121"/>
  <c r="H121" s="1"/>
  <c r="F121"/>
  <c r="N120"/>
  <c r="Q120" s="1"/>
  <c r="O120"/>
  <c r="E120"/>
  <c r="F120"/>
  <c r="N119"/>
  <c r="O119"/>
  <c r="E119"/>
  <c r="F119"/>
  <c r="N118"/>
  <c r="O118"/>
  <c r="E118"/>
  <c r="F118"/>
  <c r="N117"/>
  <c r="O117"/>
  <c r="E117"/>
  <c r="F117"/>
  <c r="N116"/>
  <c r="O116"/>
  <c r="E116"/>
  <c r="F116"/>
  <c r="H116" s="1"/>
  <c r="N115"/>
  <c r="O115"/>
  <c r="E115"/>
  <c r="F115"/>
  <c r="N114"/>
  <c r="Q114"/>
  <c r="O114"/>
  <c r="E114"/>
  <c r="F114"/>
  <c r="N113"/>
  <c r="Q113" s="1"/>
  <c r="O113"/>
  <c r="E113"/>
  <c r="H113" s="1"/>
  <c r="F113"/>
  <c r="N112"/>
  <c r="Q112" s="1"/>
  <c r="O112"/>
  <c r="E112"/>
  <c r="F112"/>
  <c r="N111"/>
  <c r="O111"/>
  <c r="E111"/>
  <c r="F111"/>
  <c r="N110"/>
  <c r="O110"/>
  <c r="E110"/>
  <c r="F110"/>
  <c r="N109"/>
  <c r="O109"/>
  <c r="E109"/>
  <c r="F109"/>
  <c r="N108"/>
  <c r="O108"/>
  <c r="E108"/>
  <c r="F108"/>
  <c r="H108" s="1"/>
  <c r="N107"/>
  <c r="O107"/>
  <c r="E107"/>
  <c r="F107"/>
  <c r="N106"/>
  <c r="Q106"/>
  <c r="O106"/>
  <c r="E106"/>
  <c r="F106"/>
  <c r="N105"/>
  <c r="Q105" s="1"/>
  <c r="O105"/>
  <c r="E105"/>
  <c r="H105" s="1"/>
  <c r="F105"/>
  <c r="N104"/>
  <c r="Q104" s="1"/>
  <c r="O104"/>
  <c r="E104"/>
  <c r="F104"/>
  <c r="N103"/>
  <c r="O103"/>
  <c r="E103"/>
  <c r="F103"/>
  <c r="N102"/>
  <c r="O102"/>
  <c r="E102"/>
  <c r="F102"/>
  <c r="N101"/>
  <c r="O101"/>
  <c r="E101"/>
  <c r="F101"/>
  <c r="N100"/>
  <c r="O100"/>
  <c r="E100"/>
  <c r="F100"/>
  <c r="H100" s="1"/>
  <c r="N99"/>
  <c r="O99"/>
  <c r="E99"/>
  <c r="F99"/>
  <c r="N98"/>
  <c r="Q98"/>
  <c r="O98"/>
  <c r="E98"/>
  <c r="F98"/>
  <c r="N97"/>
  <c r="Q97" s="1"/>
  <c r="O97"/>
  <c r="E97"/>
  <c r="H97" s="1"/>
  <c r="F97"/>
  <c r="N96"/>
  <c r="Q96" s="1"/>
  <c r="O96"/>
  <c r="E96"/>
  <c r="F96"/>
  <c r="N95"/>
  <c r="O95"/>
  <c r="E95"/>
  <c r="F95"/>
  <c r="N94"/>
  <c r="O94"/>
  <c r="E94"/>
  <c r="F94"/>
  <c r="N93"/>
  <c r="O93"/>
  <c r="E93"/>
  <c r="F93"/>
  <c r="N92"/>
  <c r="O92"/>
  <c r="E92"/>
  <c r="F92"/>
  <c r="H92" s="1"/>
  <c r="N91"/>
  <c r="O91"/>
  <c r="E91"/>
  <c r="F91"/>
  <c r="N90"/>
  <c r="Q90"/>
  <c r="O90"/>
  <c r="E90"/>
  <c r="F90"/>
  <c r="N89"/>
  <c r="Q89" s="1"/>
  <c r="O89"/>
  <c r="E89"/>
  <c r="H89" s="1"/>
  <c r="F89"/>
  <c r="N88"/>
  <c r="Q88" s="1"/>
  <c r="O88"/>
  <c r="E88"/>
  <c r="F88"/>
  <c r="N87"/>
  <c r="O87"/>
  <c r="E87"/>
  <c r="F87"/>
  <c r="N86"/>
  <c r="O86"/>
  <c r="E86"/>
  <c r="F86"/>
  <c r="N85"/>
  <c r="O85"/>
  <c r="E85"/>
  <c r="F85"/>
  <c r="N84"/>
  <c r="O84"/>
  <c r="E84"/>
  <c r="F84"/>
  <c r="H84" s="1"/>
  <c r="N83"/>
  <c r="O83"/>
  <c r="E83"/>
  <c r="F83"/>
  <c r="W82"/>
  <c r="Z82"/>
  <c r="X82"/>
  <c r="N72"/>
  <c r="O72"/>
  <c r="E71"/>
  <c r="H71" s="1"/>
  <c r="F71"/>
  <c r="W69"/>
  <c r="X69"/>
  <c r="N68"/>
  <c r="Q68" s="1"/>
  <c r="O68"/>
  <c r="E67"/>
  <c r="E64"/>
  <c r="F64"/>
  <c r="E63"/>
  <c r="H63" s="1"/>
  <c r="F63"/>
  <c r="E62"/>
  <c r="W60"/>
  <c r="Z60" s="1"/>
  <c r="X60"/>
  <c r="N59"/>
  <c r="Q59" s="1"/>
  <c r="E58"/>
  <c r="F58"/>
  <c r="X56"/>
  <c r="O55"/>
  <c r="F54"/>
  <c r="W52"/>
  <c r="Z52" s="1"/>
  <c r="X52"/>
  <c r="O51"/>
  <c r="E50"/>
  <c r="F50"/>
  <c r="W125"/>
  <c r="X125"/>
  <c r="Z125" s="1"/>
  <c r="W124"/>
  <c r="X124"/>
  <c r="Z124" s="1"/>
  <c r="W123"/>
  <c r="X123"/>
  <c r="W122"/>
  <c r="X122"/>
  <c r="Z122" s="1"/>
  <c r="W121"/>
  <c r="X121"/>
  <c r="Z121" s="1"/>
  <c r="W120"/>
  <c r="X120"/>
  <c r="Z120" s="1"/>
  <c r="W119"/>
  <c r="X119"/>
  <c r="W118"/>
  <c r="X118"/>
  <c r="Z118" s="1"/>
  <c r="W117"/>
  <c r="X117"/>
  <c r="Z117" s="1"/>
  <c r="W116"/>
  <c r="X116"/>
  <c r="Z116" s="1"/>
  <c r="W115"/>
  <c r="X115"/>
  <c r="W114"/>
  <c r="X114"/>
  <c r="Z114" s="1"/>
  <c r="W113"/>
  <c r="X113"/>
  <c r="Z113" s="1"/>
  <c r="W112"/>
  <c r="X112"/>
  <c r="Z112" s="1"/>
  <c r="W111"/>
  <c r="X111"/>
  <c r="W110"/>
  <c r="X110"/>
  <c r="Z110" s="1"/>
  <c r="W109"/>
  <c r="X109"/>
  <c r="Z109" s="1"/>
  <c r="W108"/>
  <c r="X108"/>
  <c r="Z108" s="1"/>
  <c r="W107"/>
  <c r="X107"/>
  <c r="W106"/>
  <c r="X106"/>
  <c r="Z106" s="1"/>
  <c r="W105"/>
  <c r="X105"/>
  <c r="Z105" s="1"/>
  <c r="W104"/>
  <c r="X104"/>
  <c r="Z104" s="1"/>
  <c r="W103"/>
  <c r="X103"/>
  <c r="W102"/>
  <c r="X102"/>
  <c r="Z102" s="1"/>
  <c r="W101"/>
  <c r="X101"/>
  <c r="Z101" s="1"/>
  <c r="W100"/>
  <c r="X100"/>
  <c r="Z100" s="1"/>
  <c r="W99"/>
  <c r="X99"/>
  <c r="W98"/>
  <c r="X98"/>
  <c r="Z98" s="1"/>
  <c r="W97"/>
  <c r="X97"/>
  <c r="Z97" s="1"/>
  <c r="W96"/>
  <c r="X96"/>
  <c r="Z96" s="1"/>
  <c r="W95"/>
  <c r="X95"/>
  <c r="W94"/>
  <c r="X94"/>
  <c r="Z94" s="1"/>
  <c r="W93"/>
  <c r="X93"/>
  <c r="Z93" s="1"/>
  <c r="W92"/>
  <c r="X92"/>
  <c r="Z92" s="1"/>
  <c r="W91"/>
  <c r="X91"/>
  <c r="W90"/>
  <c r="X90"/>
  <c r="Z90" s="1"/>
  <c r="W89"/>
  <c r="X89"/>
  <c r="Z89" s="1"/>
  <c r="W88"/>
  <c r="X88"/>
  <c r="Z88" s="1"/>
  <c r="W87"/>
  <c r="X87"/>
  <c r="W86"/>
  <c r="X86"/>
  <c r="Z86" s="1"/>
  <c r="W85"/>
  <c r="X85"/>
  <c r="Z85" s="1"/>
  <c r="W84"/>
  <c r="X84"/>
  <c r="Z84" s="1"/>
  <c r="W83"/>
  <c r="X83"/>
  <c r="W81"/>
  <c r="X81"/>
  <c r="Z81" s="1"/>
  <c r="E78"/>
  <c r="F78"/>
  <c r="H78" s="1"/>
  <c r="N77"/>
  <c r="O77"/>
  <c r="Q77" s="1"/>
  <c r="E74"/>
  <c r="F74"/>
  <c r="O73"/>
  <c r="X71"/>
  <c r="E69"/>
  <c r="W67"/>
  <c r="X67"/>
  <c r="N66"/>
  <c r="E65"/>
  <c r="F65"/>
  <c r="X63"/>
  <c r="X62"/>
  <c r="E60"/>
  <c r="X58"/>
  <c r="N57"/>
  <c r="O57"/>
  <c r="W54"/>
  <c r="Z54" s="1"/>
  <c r="X54"/>
  <c r="N53"/>
  <c r="O53"/>
  <c r="E52"/>
  <c r="H52" s="1"/>
  <c r="F52"/>
  <c r="W50"/>
  <c r="X50"/>
  <c r="N82"/>
  <c r="O82"/>
  <c r="E82"/>
  <c r="H82" s="1"/>
  <c r="F82"/>
  <c r="N81"/>
  <c r="Q81" s="1"/>
  <c r="O81"/>
  <c r="E81"/>
  <c r="H81" s="1"/>
  <c r="F81"/>
  <c r="Z77"/>
  <c r="O47"/>
  <c r="X46"/>
  <c r="F44"/>
  <c r="X42"/>
  <c r="F42"/>
  <c r="O41"/>
  <c r="X40"/>
  <c r="O39"/>
  <c r="F38"/>
  <c r="O37"/>
  <c r="F34"/>
  <c r="Q82"/>
  <c r="Q57"/>
  <c r="Z67"/>
  <c r="Z83"/>
  <c r="Z87"/>
  <c r="Z91"/>
  <c r="Z95"/>
  <c r="Z99"/>
  <c r="Z103"/>
  <c r="Z107"/>
  <c r="Z111"/>
  <c r="Z115"/>
  <c r="Z119"/>
  <c r="Z123"/>
  <c r="G34" i="21" l="1"/>
  <c r="E24"/>
  <c r="G27"/>
  <c r="G26"/>
  <c r="E33"/>
  <c r="E19"/>
  <c r="E21"/>
  <c r="G28"/>
  <c r="E29"/>
  <c r="G38"/>
  <c r="G19"/>
  <c r="G24"/>
  <c r="G36"/>
  <c r="E18"/>
  <c r="G31"/>
  <c r="G25"/>
  <c r="E32"/>
  <c r="G35"/>
  <c r="X38" i="23"/>
  <c r="Z38" s="1"/>
  <c r="X36"/>
  <c r="Z36" s="1"/>
  <c r="X34"/>
  <c r="X33"/>
  <c r="X27"/>
  <c r="Z27" s="1"/>
  <c r="X22"/>
  <c r="Z22" s="1"/>
  <c r="E17" i="21"/>
  <c r="G17"/>
  <c r="O33" i="23"/>
  <c r="Q33" s="1"/>
  <c r="O22"/>
  <c r="Q22" s="1"/>
  <c r="N20"/>
  <c r="Q20" s="1"/>
  <c r="O14"/>
  <c r="O11"/>
  <c r="O3"/>
  <c r="Q3" s="1"/>
  <c r="F3" i="21" s="1"/>
  <c r="F37" i="23"/>
  <c r="H37" s="1"/>
  <c r="F31"/>
  <c r="H31" s="1"/>
  <c r="F20"/>
  <c r="F13"/>
  <c r="Q66"/>
  <c r="H67"/>
  <c r="N67"/>
  <c r="Q67" s="1"/>
  <c r="O67"/>
  <c r="Z66"/>
  <c r="W61"/>
  <c r="X61"/>
  <c r="N44"/>
  <c r="O44"/>
  <c r="N36"/>
  <c r="O36"/>
  <c r="E27"/>
  <c r="F27"/>
  <c r="W26"/>
  <c r="X26"/>
  <c r="W23"/>
  <c r="Z23" s="1"/>
  <c r="X23"/>
  <c r="N23"/>
  <c r="O23"/>
  <c r="E17"/>
  <c r="H17" s="1"/>
  <c r="F17"/>
  <c r="N16"/>
  <c r="Q16" s="1"/>
  <c r="O16"/>
  <c r="O45"/>
  <c r="O61"/>
  <c r="H50"/>
  <c r="H58"/>
  <c r="Q72"/>
  <c r="Q84"/>
  <c r="H85"/>
  <c r="Q85"/>
  <c r="H88"/>
  <c r="Q92"/>
  <c r="H93"/>
  <c r="Q93"/>
  <c r="H96"/>
  <c r="Q100"/>
  <c r="H101"/>
  <c r="Q101"/>
  <c r="H104"/>
  <c r="Q108"/>
  <c r="H109"/>
  <c r="Q109"/>
  <c r="H112"/>
  <c r="Q116"/>
  <c r="H117"/>
  <c r="Q117"/>
  <c r="H120"/>
  <c r="Q124"/>
  <c r="H125"/>
  <c r="Q125"/>
  <c r="F19"/>
  <c r="F25"/>
  <c r="O79"/>
  <c r="X43"/>
  <c r="F79"/>
  <c r="H79" s="1"/>
  <c r="Z80"/>
  <c r="N80"/>
  <c r="O80"/>
  <c r="W76"/>
  <c r="X76"/>
  <c r="Q76"/>
  <c r="E76"/>
  <c r="F76"/>
  <c r="W55"/>
  <c r="X55"/>
  <c r="N52"/>
  <c r="O52"/>
  <c r="W51"/>
  <c r="X51"/>
  <c r="E49"/>
  <c r="F49"/>
  <c r="W30"/>
  <c r="X30"/>
  <c r="Z30" s="1"/>
  <c r="W21"/>
  <c r="X21"/>
  <c r="N21"/>
  <c r="Q21" s="1"/>
  <c r="O21"/>
  <c r="H83"/>
  <c r="Q83"/>
  <c r="H86"/>
  <c r="H87"/>
  <c r="Q87"/>
  <c r="H90"/>
  <c r="H91"/>
  <c r="Q91"/>
  <c r="H94"/>
  <c r="H95"/>
  <c r="Q95"/>
  <c r="H98"/>
  <c r="H99"/>
  <c r="Q99"/>
  <c r="H102"/>
  <c r="H103"/>
  <c r="Q103"/>
  <c r="H106"/>
  <c r="H107"/>
  <c r="Q107"/>
  <c r="H110"/>
  <c r="H111"/>
  <c r="Q111"/>
  <c r="H114"/>
  <c r="H115"/>
  <c r="Q115"/>
  <c r="H118"/>
  <c r="H119"/>
  <c r="Q119"/>
  <c r="H122"/>
  <c r="H123"/>
  <c r="Q123"/>
  <c r="H16"/>
  <c r="Z79"/>
  <c r="Q78"/>
  <c r="Q74"/>
  <c r="H70"/>
  <c r="Q63"/>
  <c r="Z59"/>
  <c r="H47"/>
  <c r="Q46"/>
  <c r="O4"/>
  <c r="Q4" s="1"/>
  <c r="F5" i="21" s="1"/>
  <c r="E5" s="1"/>
  <c r="X8" i="23"/>
  <c r="Z8" s="1"/>
  <c r="H8" i="21" s="1"/>
  <c r="O5" i="23"/>
  <c r="Q5" s="1"/>
  <c r="F4" i="21" s="1"/>
  <c r="E4" s="1"/>
  <c r="F4" i="23"/>
  <c r="H4" s="1"/>
  <c r="F5"/>
  <c r="H5" s="1"/>
  <c r="X6"/>
  <c r="Z6" s="1"/>
  <c r="H6" i="21" s="1"/>
  <c r="X5" i="23"/>
  <c r="Z5" s="1"/>
  <c r="H5" i="21" s="1"/>
  <c r="Z50" i="23"/>
  <c r="X20"/>
  <c r="Z20" s="1"/>
  <c r="X25"/>
  <c r="Z25" s="1"/>
  <c r="Z45"/>
  <c r="Z37"/>
  <c r="H37" i="21" s="1"/>
  <c r="G37" s="1"/>
  <c r="Z44" i="23"/>
  <c r="Z29"/>
  <c r="Z21"/>
  <c r="X44"/>
  <c r="W48"/>
  <c r="Z48" s="1"/>
  <c r="X17"/>
  <c r="Z17" s="1"/>
  <c r="X49"/>
  <c r="Z49" s="1"/>
  <c r="X18"/>
  <c r="Z18" s="1"/>
  <c r="X35"/>
  <c r="Z35" s="1"/>
  <c r="X4"/>
  <c r="Z46"/>
  <c r="Z41"/>
  <c r="Z33"/>
  <c r="Z28"/>
  <c r="Q47"/>
  <c r="O31"/>
  <c r="Q31" s="1"/>
  <c r="O30"/>
  <c r="Q30" s="1"/>
  <c r="Q29"/>
  <c r="Q23"/>
  <c r="Q10"/>
  <c r="F11" i="21" s="1"/>
  <c r="E11" s="1"/>
  <c r="O8" i="23"/>
  <c r="Q8" s="1"/>
  <c r="F8" i="21" s="1"/>
  <c r="E8" s="1"/>
  <c r="Q39" i="23"/>
  <c r="Q11"/>
  <c r="F10" i="21" s="1"/>
  <c r="E10" s="1"/>
  <c r="H44" i="23"/>
  <c r="F48"/>
  <c r="F28"/>
  <c r="H28" s="1"/>
  <c r="H20"/>
  <c r="F32"/>
  <c r="F36"/>
  <c r="H36" s="1"/>
  <c r="F9"/>
  <c r="H9" s="1"/>
  <c r="H19"/>
  <c r="F6"/>
  <c r="H6" s="1"/>
  <c r="H49"/>
  <c r="E40"/>
  <c r="E24"/>
  <c r="F46"/>
  <c r="H46" s="1"/>
  <c r="H39"/>
  <c r="H13"/>
  <c r="H10"/>
  <c r="H64"/>
  <c r="Q79"/>
  <c r="Q73"/>
  <c r="H69"/>
  <c r="H66"/>
  <c r="Z63"/>
  <c r="Z61"/>
  <c r="H61"/>
  <c r="Z58"/>
  <c r="Z56"/>
  <c r="H48"/>
  <c r="Z43"/>
  <c r="Q41"/>
  <c r="Z40"/>
  <c r="H40"/>
  <c r="H32"/>
  <c r="H24"/>
  <c r="Z19"/>
  <c r="O17"/>
  <c r="Q17" s="1"/>
  <c r="Q53"/>
  <c r="H65"/>
  <c r="Z69"/>
  <c r="H74"/>
  <c r="X64"/>
  <c r="Z64" s="1"/>
  <c r="O62"/>
  <c r="Q62" s="1"/>
  <c r="H60"/>
  <c r="Z55"/>
  <c r="H55"/>
  <c r="H53"/>
  <c r="Z51"/>
  <c r="N50"/>
  <c r="Z42"/>
  <c r="H42"/>
  <c r="Z39"/>
  <c r="H35"/>
  <c r="Z34"/>
  <c r="H34"/>
  <c r="Z26"/>
  <c r="H23"/>
  <c r="H15"/>
  <c r="Q14"/>
  <c r="Z13"/>
  <c r="H13" i="21" s="1"/>
  <c r="G13" s="1"/>
  <c r="H76" i="23"/>
  <c r="Z71"/>
  <c r="H68"/>
  <c r="Q61"/>
  <c r="Q27"/>
  <c r="H25"/>
  <c r="Z12"/>
  <c r="H12" i="21" s="1"/>
  <c r="G12" s="1"/>
  <c r="Z4" i="23"/>
  <c r="H4" i="21" s="1"/>
  <c r="Z76" i="23"/>
  <c r="Q65"/>
  <c r="Q55"/>
  <c r="H54"/>
  <c r="Q51"/>
  <c r="Q45"/>
  <c r="Q44"/>
  <c r="Q38"/>
  <c r="H38"/>
  <c r="Q37"/>
  <c r="Q28"/>
  <c r="Z14"/>
  <c r="H14" i="21" s="1"/>
  <c r="G14" s="1"/>
  <c r="Q13" i="23"/>
  <c r="H12"/>
  <c r="Z11"/>
  <c r="H11" i="21" s="1"/>
  <c r="E73" i="23"/>
  <c r="H73" s="1"/>
  <c r="E57"/>
  <c r="H57" s="1"/>
  <c r="E51"/>
  <c r="H51" s="1"/>
  <c r="E56"/>
  <c r="H56" s="1"/>
  <c r="F75"/>
  <c r="H75" s="1"/>
  <c r="F77"/>
  <c r="H77" s="1"/>
  <c r="F59"/>
  <c r="H59" s="1"/>
  <c r="F72"/>
  <c r="H72" s="1"/>
  <c r="N64"/>
  <c r="Q64" s="1"/>
  <c r="N60"/>
  <c r="Q60" s="1"/>
  <c r="N54"/>
  <c r="Q54" s="1"/>
  <c r="N70"/>
  <c r="Q70" s="1"/>
  <c r="Q52"/>
  <c r="O58"/>
  <c r="Q58" s="1"/>
  <c r="O69"/>
  <c r="Q69" s="1"/>
  <c r="W65"/>
  <c r="Z65" s="1"/>
  <c r="X57"/>
  <c r="Z57" s="1"/>
  <c r="X73"/>
  <c r="Z73" s="1"/>
  <c r="X74"/>
  <c r="Z74" s="1"/>
  <c r="W72"/>
  <c r="Z72" s="1"/>
  <c r="X75"/>
  <c r="Z75" s="1"/>
  <c r="W70"/>
  <c r="Z70" s="1"/>
  <c r="Z53"/>
  <c r="X68"/>
  <c r="Z68" s="1"/>
  <c r="X47"/>
  <c r="Z47" s="1"/>
  <c r="W24"/>
  <c r="Z24" s="1"/>
  <c r="X9"/>
  <c r="Z9" s="1"/>
  <c r="H9" i="21" s="1"/>
  <c r="X16" i="23"/>
  <c r="Z16" s="1"/>
  <c r="H16" i="21" s="1"/>
  <c r="G16" s="1"/>
  <c r="X15" i="23"/>
  <c r="Z15" s="1"/>
  <c r="H15" i="21" s="1"/>
  <c r="G15" s="1"/>
  <c r="X7" i="23"/>
  <c r="Z7" s="1"/>
  <c r="H7" i="21" s="1"/>
  <c r="X3" i="23"/>
  <c r="Z3" s="1"/>
  <c r="H3" i="21" s="1"/>
  <c r="W10" i="23"/>
  <c r="Z10" s="1"/>
  <c r="H10" i="21" s="1"/>
  <c r="W32" i="23"/>
  <c r="Z32" s="1"/>
  <c r="W31"/>
  <c r="Z31" s="1"/>
  <c r="Q50"/>
  <c r="N49"/>
  <c r="Q49" s="1"/>
  <c r="N42"/>
  <c r="Q42" s="1"/>
  <c r="N40"/>
  <c r="Q40" s="1"/>
  <c r="N26"/>
  <c r="Q26" s="1"/>
  <c r="N25"/>
  <c r="Q25" s="1"/>
  <c r="N24"/>
  <c r="Q24" s="1"/>
  <c r="N7"/>
  <c r="Q7" s="1"/>
  <c r="F7" i="21" s="1"/>
  <c r="E7" s="1"/>
  <c r="N6" i="23"/>
  <c r="Q6" s="1"/>
  <c r="F6" i="21" s="1"/>
  <c r="E6" s="1"/>
  <c r="O19" i="23"/>
  <c r="Q19" s="1"/>
  <c r="O32"/>
  <c r="Q32" s="1"/>
  <c r="O9"/>
  <c r="Q9" s="1"/>
  <c r="F9" i="21" s="1"/>
  <c r="E9" s="1"/>
  <c r="N43" i="23"/>
  <c r="Q43" s="1"/>
  <c r="N35"/>
  <c r="Q35" s="1"/>
  <c r="N15"/>
  <c r="Q15" s="1"/>
  <c r="O12"/>
  <c r="Q12" s="1"/>
  <c r="N48"/>
  <c r="Q48" s="1"/>
  <c r="N34"/>
  <c r="Q34" s="1"/>
  <c r="N18"/>
  <c r="Q18" s="1"/>
  <c r="F14"/>
  <c r="H14" s="1"/>
  <c r="F45"/>
  <c r="H45" s="1"/>
  <c r="E33"/>
  <c r="H33" s="1"/>
  <c r="E29"/>
  <c r="H29" s="1"/>
  <c r="E21"/>
  <c r="H21" s="1"/>
  <c r="E3"/>
  <c r="H3" s="1"/>
  <c r="F8"/>
  <c r="H8" s="1"/>
  <c r="F7"/>
  <c r="H7" s="1"/>
  <c r="F26"/>
  <c r="H26" s="1"/>
  <c r="F22"/>
  <c r="H22" s="1"/>
  <c r="E30"/>
  <c r="H30" s="1"/>
  <c r="E18"/>
  <c r="H18" s="1"/>
  <c r="E11"/>
  <c r="H11" s="1"/>
  <c r="E41"/>
  <c r="H41" s="1"/>
  <c r="Q36" l="1"/>
  <c r="G10" i="21"/>
  <c r="G11"/>
  <c r="G9"/>
  <c r="G8"/>
  <c r="G7"/>
  <c r="G6"/>
  <c r="G4"/>
  <c r="G5"/>
  <c r="H27" i="23"/>
  <c r="Q80"/>
  <c r="G3" i="21"/>
  <c r="E3"/>
</calcChain>
</file>

<file path=xl/comments1.xml><?xml version="1.0" encoding="utf-8"?>
<comments xmlns="http://schemas.openxmlformats.org/spreadsheetml/2006/main">
  <authors>
    <author>ERIC ZORGNOTTI</author>
    <author>jean-christophe</author>
  </authors>
  <commentList>
    <comment ref="A1" authorId="0">
      <text/>
    </comment>
    <comment ref="E1" authorId="1">
      <text>
        <r>
          <rPr>
            <b/>
            <sz val="9"/>
            <color indexed="81"/>
            <rFont val="Tahoma"/>
            <family val="2"/>
          </rPr>
          <t>info non reprise dans tableau résultat</t>
        </r>
      </text>
    </comment>
    <comment ref="F1" authorId="1">
      <text>
        <r>
          <rPr>
            <b/>
            <sz val="9"/>
            <color indexed="81"/>
            <rFont val="Tahoma"/>
            <family val="2"/>
          </rPr>
          <t>info non reprise dans tableau résultat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1">
      <text>
        <r>
          <rPr>
            <b/>
            <sz val="9"/>
            <color indexed="81"/>
            <rFont val="Tahoma"/>
            <family val="2"/>
          </rPr>
          <t xml:space="preserve">Bien renseigner pour tri correct dans tableau résultat
MIH, CAH, JUH, S1H, V1H,
MIF,CAF,JUF,S1F,V1F,
</t>
        </r>
        <r>
          <rPr>
            <sz val="9"/>
            <color indexed="81"/>
            <rFont val="Tahoma"/>
            <family val="2"/>
          </rPr>
          <t xml:space="preserve">
Se référer à la licence ou tableau de catégorie par année de naissance</t>
        </r>
      </text>
    </comment>
    <comment ref="K1" authorId="1">
      <text>
        <r>
          <rPr>
            <b/>
            <sz val="9"/>
            <color indexed="81"/>
            <rFont val="Tahoma"/>
            <family val="2"/>
          </rPr>
          <t>Bien renseigner pour tri correct dans tableau résultat</t>
        </r>
        <r>
          <rPr>
            <sz val="9"/>
            <color indexed="81"/>
            <rFont val="Tahoma"/>
            <family val="2"/>
          </rPr>
          <t xml:space="preserve">
champ numérique ( 1,2,3) ou alpha ( XS,S,M)</t>
        </r>
      </text>
    </comment>
  </commentList>
</comments>
</file>

<file path=xl/comments2.xml><?xml version="1.0" encoding="utf-8"?>
<comments xmlns="http://schemas.openxmlformats.org/spreadsheetml/2006/main">
  <authors>
    <author>ERIC ZORGNOTTI</author>
  </authors>
  <commentList>
    <comment ref="L2" authorId="0">
      <text>
        <r>
          <rPr>
            <sz val="12"/>
            <color indexed="81"/>
            <rFont val="Arial"/>
            <family val="2"/>
          </rPr>
          <t xml:space="preserve">Pour le temps ne taper que les chiffres : 
ex pour 07'40 taper 740
</t>
        </r>
      </text>
    </comment>
  </commentList>
</comments>
</file>

<file path=xl/comments3.xml><?xml version="1.0" encoding="utf-8"?>
<comments xmlns="http://schemas.openxmlformats.org/spreadsheetml/2006/main">
  <authors>
    <author>ERIC ZORGNOTTI</author>
  </authors>
  <commentList>
    <comment ref="D1" authorId="0">
      <text>
        <r>
          <rPr>
            <b/>
            <sz val="9"/>
            <color indexed="81"/>
            <rFont val="Arial"/>
            <family val="2"/>
          </rPr>
          <t>Attention! les temps se calculent automatiquement mais seulement à partir de la saisie du temps final.</t>
        </r>
      </text>
    </comment>
    <comment ref="L2" authorId="0">
      <text>
        <r>
          <rPr>
            <b/>
            <sz val="9"/>
            <color indexed="81"/>
            <rFont val="Arial"/>
            <family val="2"/>
          </rPr>
          <t>Mettre le décalage en mn si 2 courses : ex : départ de la 2ieme course 7 mn apres la 1ere , mettre 7 dans cette cellule ainsi les temps seront calculés automatiquement .</t>
        </r>
      </text>
    </comment>
  </commentList>
</comments>
</file>

<file path=xl/sharedStrings.xml><?xml version="1.0" encoding="utf-8"?>
<sst xmlns="http://schemas.openxmlformats.org/spreadsheetml/2006/main" count="328" uniqueCount="175">
  <si>
    <t>Club</t>
  </si>
  <si>
    <t>Total</t>
  </si>
  <si>
    <t>N° DOSSARD</t>
  </si>
  <si>
    <t>Ordre d'arrivée</t>
  </si>
  <si>
    <t>DOSSARD</t>
  </si>
  <si>
    <t>ARRIVEE</t>
  </si>
  <si>
    <t>La saisie est faite pour chaque n° de dossard avec le temp de passage du triathlète</t>
  </si>
  <si>
    <t>Instructions:</t>
  </si>
  <si>
    <t>Temps</t>
  </si>
  <si>
    <t>CAP</t>
  </si>
  <si>
    <t>NOM Prénom</t>
  </si>
  <si>
    <t>Natation</t>
  </si>
  <si>
    <t>Catégorie</t>
  </si>
  <si>
    <t>nbts</t>
  </si>
  <si>
    <t>HH</t>
  </si>
  <si>
    <t>MM</t>
  </si>
  <si>
    <t>SS</t>
  </si>
  <si>
    <t>assemblage</t>
  </si>
  <si>
    <t>nat+velo</t>
  </si>
  <si>
    <t>Nat  +  VELO</t>
  </si>
  <si>
    <t>N° licence</t>
  </si>
  <si>
    <t>NOM</t>
  </si>
  <si>
    <t>Prénom</t>
  </si>
  <si>
    <t>Date de naissance</t>
  </si>
  <si>
    <t>Sexe</t>
  </si>
  <si>
    <t>Nom du club</t>
  </si>
  <si>
    <t>Type licence</t>
  </si>
  <si>
    <t>Type licence 2</t>
  </si>
  <si>
    <t>Dossard</t>
  </si>
  <si>
    <t>Vélo</t>
  </si>
  <si>
    <t>COURSE</t>
  </si>
  <si>
    <t>Course</t>
  </si>
  <si>
    <t>H depart 2° course</t>
  </si>
  <si>
    <t>H depart 1° course</t>
  </si>
  <si>
    <t>H depart 3° course</t>
  </si>
  <si>
    <t>ordre</t>
  </si>
  <si>
    <t>payment</t>
  </si>
  <si>
    <t>emargement</t>
  </si>
  <si>
    <t>La saisie du temps est directe, sans se soucier des séparateurs minute et seconde: taper  123  pour  1' 23"</t>
  </si>
  <si>
    <t>saisir les temps de toutes les courses sur le meme tableau</t>
  </si>
  <si>
    <t>Les temps sont affichés, toutes courses confondues par temps d'arrivée: il faut faire un tri par course et éventuellement par cathégorie</t>
  </si>
  <si>
    <t>ATTENTION
Ne rien saissir dans ce tableau!!
Il se rempli automatiquement par formules</t>
  </si>
  <si>
    <t>Une fois le tri ( sélection) fait , vous pouver sélectionner / collage spécial/valeur dans un des tableau suivant: ( onglet COURSE 1, COURSE 2,)</t>
  </si>
  <si>
    <t>ATTENTION, ne pas faire  de COPIER/COLLER dans ce tableau</t>
  </si>
  <si>
    <t>M</t>
  </si>
  <si>
    <t>CAMUS</t>
  </si>
  <si>
    <t>CYRIL</t>
  </si>
  <si>
    <t>201601V1H198</t>
  </si>
  <si>
    <t>VETERAN</t>
  </si>
  <si>
    <t>201501V1F190</t>
  </si>
  <si>
    <t>LEGRAND GASSION</t>
  </si>
  <si>
    <t>VIRGINIE</t>
  </si>
  <si>
    <t>F</t>
  </si>
  <si>
    <t>201610V1054</t>
  </si>
  <si>
    <t>VOITURIN</t>
  </si>
  <si>
    <t>KARINE</t>
  </si>
  <si>
    <t>VAHINE TRI</t>
  </si>
  <si>
    <t>201605S2H321</t>
  </si>
  <si>
    <t>POLI</t>
  </si>
  <si>
    <t>FLORENT</t>
  </si>
  <si>
    <t>SENIOR</t>
  </si>
  <si>
    <t>VSOP</t>
  </si>
  <si>
    <t>WANE</t>
  </si>
  <si>
    <t>CEDRIC</t>
  </si>
  <si>
    <t>KONA TRI</t>
  </si>
  <si>
    <t>GROSMAIRE</t>
  </si>
  <si>
    <t>JODY</t>
  </si>
  <si>
    <t>VETIER</t>
  </si>
  <si>
    <t>FRANCK</t>
  </si>
  <si>
    <t>HOUOT</t>
  </si>
  <si>
    <t>ETIENNE</t>
  </si>
  <si>
    <t>DONATIEN</t>
  </si>
  <si>
    <t>TANRET</t>
  </si>
  <si>
    <t>LOUZE</t>
  </si>
  <si>
    <t>OLIVIER</t>
  </si>
  <si>
    <t>THOMAS</t>
  </si>
  <si>
    <t>MARARA TRI</t>
  </si>
  <si>
    <t>GILLES</t>
  </si>
  <si>
    <t>DUSSOLLIER</t>
  </si>
  <si>
    <t>BERGARA</t>
  </si>
  <si>
    <t>JON</t>
  </si>
  <si>
    <t>201502V3H279</t>
  </si>
  <si>
    <t>LABOUBE</t>
  </si>
  <si>
    <t>ARNAUD</t>
  </si>
  <si>
    <t>JEROME</t>
  </si>
  <si>
    <t>201617V1H360</t>
  </si>
  <si>
    <t>ALCASOU</t>
  </si>
  <si>
    <t>SEBASTIEN</t>
  </si>
  <si>
    <t>VCT</t>
  </si>
  <si>
    <t>FAURE</t>
  </si>
  <si>
    <t>AYMERIC</t>
  </si>
  <si>
    <t>201604V1H351</t>
  </si>
  <si>
    <t>CHAPELIER</t>
  </si>
  <si>
    <t>PUNARUU TRI</t>
  </si>
  <si>
    <t>201606V4F363</t>
  </si>
  <si>
    <t>MONIER</t>
  </si>
  <si>
    <t>PASCALE</t>
  </si>
  <si>
    <t>MOOREA NATATION</t>
  </si>
  <si>
    <t>DELAGE</t>
  </si>
  <si>
    <t>CLEMENT</t>
  </si>
  <si>
    <t>CHRISTIAN</t>
  </si>
  <si>
    <t>BOUCHONNET</t>
  </si>
  <si>
    <t>SOPHIE</t>
  </si>
  <si>
    <t>DHERBECOURT</t>
  </si>
  <si>
    <t>FRANCOIS</t>
  </si>
  <si>
    <t>MARTIN</t>
  </si>
  <si>
    <t>CHRISTOPHE</t>
  </si>
  <si>
    <t>TOURNEUR</t>
  </si>
  <si>
    <t>201503S2F238</t>
  </si>
  <si>
    <t>VAN BASTOLAIRE</t>
  </si>
  <si>
    <t>POERAVA</t>
  </si>
  <si>
    <t>201503V1H233</t>
  </si>
  <si>
    <t>BARRA</t>
  </si>
  <si>
    <t>LAURENT</t>
  </si>
  <si>
    <t>FRAYSSE/MISERY/FRAYSSE</t>
  </si>
  <si>
    <t>CHRISTOPHE/MAUD/HERENUI</t>
  </si>
  <si>
    <t>PHILIPPE/FREDERIC/NOHORAI</t>
  </si>
  <si>
    <t>VERMOREL/SOULON/TAMA</t>
  </si>
  <si>
    <t>NICOLAS/FRANCK/TEVA</t>
  </si>
  <si>
    <t>MAIHOTA/PATER GERMAIN/RICHMOND</t>
  </si>
  <si>
    <t>TETUARII/TERAI/MANUITI</t>
  </si>
  <si>
    <t>REY/REY/RAVELLO</t>
  </si>
  <si>
    <t>JULES/MEILLY/KOHAI</t>
  </si>
  <si>
    <t>MORISET/MOSSER/ESTALL</t>
  </si>
  <si>
    <t>TEMAUU GLESS/ RAURII MARTINO/BERNICOT</t>
  </si>
  <si>
    <t>MARINA/SILVIA/CAROLINE</t>
  </si>
  <si>
    <t>201616S3H256</t>
  </si>
  <si>
    <t>PALLUAUD</t>
  </si>
  <si>
    <t>REMI</t>
  </si>
  <si>
    <t>CNP</t>
  </si>
  <si>
    <t>201616S4H003</t>
  </si>
  <si>
    <t>DIGONNET</t>
  </si>
  <si>
    <t>PINOTEAU</t>
  </si>
  <si>
    <t>BESSE</t>
  </si>
  <si>
    <t>LANCELOT</t>
  </si>
  <si>
    <t>201603S4F204</t>
  </si>
  <si>
    <t>TARUOURA</t>
  </si>
  <si>
    <t>WENDY</t>
  </si>
  <si>
    <t>MARESCOT</t>
  </si>
  <si>
    <t>HOANI</t>
  </si>
  <si>
    <t>MARIUS</t>
  </si>
  <si>
    <t>CADET</t>
  </si>
  <si>
    <t>JOURDAINNE</t>
  </si>
  <si>
    <t>TEVA</t>
  </si>
  <si>
    <t>BENJAMIN</t>
  </si>
  <si>
    <t>TEAHUI</t>
  </si>
  <si>
    <t>MAHURUARII</t>
  </si>
  <si>
    <t>TAPOTOFARERANI</t>
  </si>
  <si>
    <t>VAIMANA</t>
  </si>
  <si>
    <t>201516MIH032</t>
  </si>
  <si>
    <t>JEZEQUEL</t>
  </si>
  <si>
    <t>KYLIAN</t>
  </si>
  <si>
    <t>MINIME</t>
  </si>
  <si>
    <t>SCHMIT</t>
  </si>
  <si>
    <t>TAKAI</t>
  </si>
  <si>
    <t>BIAREZ</t>
  </si>
  <si>
    <t>JONATHAN</t>
  </si>
  <si>
    <t>201601BJF253</t>
  </si>
  <si>
    <t>REDON</t>
  </si>
  <si>
    <t>KAHILI</t>
  </si>
  <si>
    <t>BENJAMINE</t>
  </si>
  <si>
    <t>FEI PI</t>
  </si>
  <si>
    <t>201616CAF028</t>
  </si>
  <si>
    <t>SOULON</t>
  </si>
  <si>
    <t>MATHILDE</t>
  </si>
  <si>
    <t>CADETTE</t>
  </si>
  <si>
    <t>JULIE</t>
  </si>
  <si>
    <t>PEYRAS</t>
  </si>
  <si>
    <t>CARIA</t>
  </si>
  <si>
    <t>TEIVA</t>
  </si>
  <si>
    <t>HIRLEMANN</t>
  </si>
  <si>
    <t>JOEL</t>
  </si>
  <si>
    <t>RICHARD</t>
  </si>
  <si>
    <t>AGATHE</t>
  </si>
  <si>
    <t xml:space="preserve"> VETERAN</t>
  </si>
</sst>
</file>

<file path=xl/styles.xml><?xml version="1.0" encoding="utf-8"?>
<styleSheet xmlns="http://schemas.openxmlformats.org/spreadsheetml/2006/main">
  <numFmts count="4">
    <numFmt numFmtId="164" formatCode="#&quot;'&quot;##&quot;''&quot;00"/>
    <numFmt numFmtId="165" formatCode="[$-F400]h:mm:ss\ AM/PM"/>
    <numFmt numFmtId="166" formatCode="_-* #,##0.00\ [$€-1]_-;\-* #,##0.00\ [$€-1]_-;_-* &quot;-&quot;??\ [$€-1]_-"/>
    <numFmt numFmtId="167" formatCode="#&quot;'&quot;00&quot;''&quot;00"/>
  </numFmts>
  <fonts count="34">
    <font>
      <sz val="10"/>
      <name val="Arial"/>
    </font>
    <font>
      <sz val="11"/>
      <color theme="1"/>
      <name val="Calibri"/>
      <family val="2"/>
      <scheme val="minor"/>
    </font>
    <font>
      <b/>
      <sz val="20"/>
      <color indexed="62"/>
      <name val="Arial"/>
      <family val="2"/>
    </font>
    <font>
      <b/>
      <sz val="16"/>
      <color indexed="6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indexed="62"/>
      <name val="Arial"/>
      <family val="2"/>
    </font>
    <font>
      <b/>
      <sz val="36"/>
      <color indexed="62"/>
      <name val="Arial"/>
      <family val="2"/>
    </font>
    <font>
      <b/>
      <sz val="36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2"/>
      <name val="Times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sz val="10"/>
      <color indexed="39"/>
      <name val="Arial"/>
      <family val="2"/>
    </font>
    <font>
      <sz val="8"/>
      <name val="Verdana"/>
      <family val="2"/>
    </font>
    <font>
      <b/>
      <sz val="9"/>
      <color indexed="81"/>
      <name val="Arial"/>
      <family val="2"/>
    </font>
    <font>
      <sz val="12"/>
      <color indexed="8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u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62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6" fontId="6" fillId="0" borderId="0" applyFont="0" applyFill="0" applyBorder="0" applyAlignment="0" applyProtection="0">
      <alignment vertical="center"/>
    </xf>
    <xf numFmtId="0" fontId="26" fillId="0" borderId="0"/>
    <xf numFmtId="0" fontId="4" fillId="0" borderId="0"/>
    <xf numFmtId="0" fontId="14" fillId="0" borderId="0"/>
    <xf numFmtId="0" fontId="1" fillId="0" borderId="0"/>
  </cellStyleXfs>
  <cellXfs count="150">
    <xf numFmtId="0" fontId="0" fillId="0" borderId="0" xfId="0"/>
    <xf numFmtId="0" fontId="8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vertical="top" wrapText="1"/>
    </xf>
    <xf numFmtId="164" fontId="8" fillId="0" borderId="0" xfId="0" applyNumberFormat="1" applyFont="1" applyFill="1" applyAlignment="1">
      <alignment horizontal="center"/>
    </xf>
    <xf numFmtId="0" fontId="7" fillId="0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7" fillId="2" borderId="4" xfId="0" applyNumberFormat="1" applyFont="1" applyFill="1" applyBorder="1"/>
    <xf numFmtId="164" fontId="8" fillId="2" borderId="0" xfId="0" applyNumberFormat="1" applyFont="1" applyFill="1"/>
    <xf numFmtId="0" fontId="7" fillId="3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Continuous" vertical="center"/>
    </xf>
    <xf numFmtId="164" fontId="11" fillId="4" borderId="1" xfId="0" applyNumberFormat="1" applyFont="1" applyFill="1" applyBorder="1" applyAlignment="1" applyProtection="1">
      <alignment horizontal="centerContinuous" vertical="center"/>
      <protection locked="0"/>
    </xf>
    <xf numFmtId="0" fontId="26" fillId="0" borderId="0" xfId="2"/>
    <xf numFmtId="0" fontId="26" fillId="0" borderId="0" xfId="2" applyAlignment="1">
      <alignment horizontal="center"/>
    </xf>
    <xf numFmtId="165" fontId="26" fillId="0" borderId="0" xfId="2" applyNumberFormat="1"/>
    <xf numFmtId="0" fontId="26" fillId="5" borderId="0" xfId="2" applyFill="1" applyAlignment="1">
      <alignment horizontal="center"/>
    </xf>
    <xf numFmtId="0" fontId="13" fillId="5" borderId="4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165" fontId="12" fillId="6" borderId="4" xfId="2" applyNumberFormat="1" applyFont="1" applyFill="1" applyBorder="1" applyAlignment="1">
      <alignment horizontal="center" vertical="center"/>
    </xf>
    <xf numFmtId="167" fontId="11" fillId="4" borderId="6" xfId="0" applyNumberFormat="1" applyFont="1" applyFill="1" applyBorder="1" applyAlignment="1" applyProtection="1">
      <alignment horizontal="centerContinuous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8" fillId="0" borderId="7" xfId="0" applyFont="1" applyFill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21" fontId="15" fillId="0" borderId="4" xfId="0" applyNumberFormat="1" applyFont="1" applyFill="1" applyBorder="1" applyAlignment="1" applyProtection="1">
      <alignment horizontal="center" vertical="center"/>
      <protection hidden="1"/>
    </xf>
    <xf numFmtId="21" fontId="15" fillId="0" borderId="4" xfId="0" applyNumberFormat="1" applyFont="1" applyBorder="1" applyAlignment="1" applyProtection="1">
      <alignment horizontal="center" vertical="center"/>
      <protection hidden="1"/>
    </xf>
    <xf numFmtId="21" fontId="15" fillId="3" borderId="4" xfId="0" applyNumberFormat="1" applyFont="1" applyFill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Continuous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167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167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67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167" fontId="8" fillId="0" borderId="4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167" fontId="7" fillId="0" borderId="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167" fontId="8" fillId="0" borderId="0" xfId="0" applyNumberFormat="1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Continuous" vertical="center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Protection="1">
      <protection locked="0"/>
    </xf>
    <xf numFmtId="164" fontId="2" fillId="4" borderId="6" xfId="0" applyNumberFormat="1" applyFont="1" applyFill="1" applyBorder="1" applyAlignment="1" applyProtection="1">
      <alignment horizontal="centerContinuous" vertical="center"/>
      <protection locked="0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8" xfId="0" applyNumberFormat="1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Fill="1" applyBorder="1" applyProtection="1">
      <protection locked="0"/>
    </xf>
    <xf numFmtId="164" fontId="8" fillId="0" borderId="4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Protection="1"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center"/>
      <protection locked="0"/>
    </xf>
    <xf numFmtId="0" fontId="7" fillId="0" borderId="4" xfId="0" applyNumberFormat="1" applyFont="1" applyFill="1" applyBorder="1" applyProtection="1">
      <protection locked="0"/>
    </xf>
    <xf numFmtId="164" fontId="10" fillId="4" borderId="6" xfId="0" applyNumberFormat="1" applyFont="1" applyFill="1" applyBorder="1" applyAlignment="1" applyProtection="1">
      <alignment horizontal="centerContinuous" vertical="center"/>
      <protection locked="0"/>
    </xf>
    <xf numFmtId="164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7" fillId="0" borderId="4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49" fontId="19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4" xfId="3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164" fontId="8" fillId="0" borderId="9" xfId="0" applyNumberFormat="1" applyFont="1" applyFill="1" applyBorder="1" applyAlignment="1" applyProtection="1">
      <alignment horizontal="center" vertical="center"/>
      <protection locked="0"/>
    </xf>
    <xf numFmtId="14" fontId="6" fillId="9" borderId="11" xfId="0" applyNumberFormat="1" applyFont="1" applyFill="1" applyBorder="1" applyAlignment="1">
      <alignment horizontal="center"/>
    </xf>
    <xf numFmtId="0" fontId="19" fillId="9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49" fontId="19" fillId="0" borderId="13" xfId="0" applyNumberFormat="1" applyFont="1" applyBorder="1" applyAlignment="1">
      <alignment vertical="center"/>
    </xf>
    <xf numFmtId="49" fontId="19" fillId="0" borderId="12" xfId="0" applyNumberFormat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" xfId="0" applyNumberFormat="1" applyFont="1" applyBorder="1" applyAlignment="1">
      <alignment vertical="center"/>
    </xf>
    <xf numFmtId="14" fontId="6" fillId="9" borderId="4" xfId="0" applyNumberFormat="1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21" fontId="15" fillId="10" borderId="0" xfId="0" applyNumberFormat="1" applyFont="1" applyFill="1" applyAlignment="1">
      <alignment horizontal="center" vertical="center"/>
    </xf>
    <xf numFmtId="0" fontId="27" fillId="12" borderId="15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21" fontId="20" fillId="11" borderId="16" xfId="0" applyNumberFormat="1" applyFont="1" applyFill="1" applyBorder="1" applyAlignment="1" applyProtection="1">
      <alignment horizontal="center" vertical="center"/>
      <protection locked="0" hidden="1"/>
    </xf>
    <xf numFmtId="21" fontId="20" fillId="12" borderId="17" xfId="0" applyNumberFormat="1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7" fillId="4" borderId="2" xfId="3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14" fontId="19" fillId="9" borderId="2" xfId="0" applyNumberFormat="1" applyFont="1" applyFill="1" applyBorder="1" applyAlignment="1">
      <alignment vertical="center"/>
    </xf>
    <xf numFmtId="49" fontId="19" fillId="9" borderId="2" xfId="0" applyNumberFormat="1" applyFont="1" applyFill="1" applyBorder="1" applyAlignment="1">
      <alignment vertical="center"/>
    </xf>
    <xf numFmtId="14" fontId="19" fillId="9" borderId="4" xfId="0" applyNumberFormat="1" applyFont="1" applyFill="1" applyBorder="1" applyAlignment="1">
      <alignment vertical="center"/>
    </xf>
    <xf numFmtId="49" fontId="19" fillId="9" borderId="4" xfId="0" applyNumberFormat="1" applyFont="1" applyFill="1" applyBorder="1" applyAlignment="1">
      <alignment vertical="center"/>
    </xf>
    <xf numFmtId="14" fontId="19" fillId="9" borderId="11" xfId="0" applyNumberFormat="1" applyFont="1" applyFill="1" applyBorder="1" applyAlignment="1">
      <alignment vertical="center"/>
    </xf>
    <xf numFmtId="14" fontId="19" fillId="9" borderId="10" xfId="0" applyNumberFormat="1" applyFont="1" applyFill="1" applyBorder="1" applyAlignment="1">
      <alignment vertical="center"/>
    </xf>
    <xf numFmtId="49" fontId="19" fillId="9" borderId="10" xfId="0" applyNumberFormat="1" applyFont="1" applyFill="1" applyBorder="1" applyAlignment="1">
      <alignment vertical="center"/>
    </xf>
    <xf numFmtId="49" fontId="19" fillId="9" borderId="11" xfId="0" applyNumberFormat="1" applyFont="1" applyFill="1" applyBorder="1" applyAlignment="1">
      <alignment vertical="center"/>
    </xf>
    <xf numFmtId="0" fontId="19" fillId="9" borderId="4" xfId="0" applyFont="1" applyFill="1" applyBorder="1" applyAlignment="1">
      <alignment vertical="center"/>
    </xf>
    <xf numFmtId="0" fontId="19" fillId="9" borderId="0" xfId="0" applyFont="1" applyFill="1" applyAlignment="1">
      <alignment vertical="center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 wrapText="1"/>
      <protection locked="0" hidden="1"/>
    </xf>
    <xf numFmtId="0" fontId="15" fillId="4" borderId="2" xfId="0" applyFont="1" applyFill="1" applyBorder="1" applyAlignment="1" applyProtection="1">
      <alignment horizontal="center" vertical="center" wrapText="1"/>
      <protection locked="0" hidden="1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Alignment="1" applyProtection="1">
      <alignment horizontal="center" vertical="center"/>
      <protection hidden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4" xfId="0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1" fontId="8" fillId="0" borderId="7" xfId="0" applyNumberFormat="1" applyFont="1" applyFill="1" applyBorder="1" applyAlignment="1" applyProtection="1">
      <alignment horizontal="center" vertical="center"/>
      <protection locked="0"/>
    </xf>
  </cellXfs>
  <cellStyles count="6">
    <cellStyle name="Euro" xfId="1"/>
    <cellStyle name="Normal" xfId="0" builtinId="0"/>
    <cellStyle name="Normal 2" xfId="2"/>
    <cellStyle name="Normal 3" xfId="5"/>
    <cellStyle name="Normal_Feuil1" xfId="3"/>
    <cellStyle name="Times 1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triathlon/mararatri/organisation%20courses/Tri'HILTON_2013/tableau%20inscription%20mararatr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tion + payement"/>
      <sheetName val="Feuil2"/>
      <sheetName val="Podium Hilton"/>
      <sheetName val="Podium Tripote"/>
      <sheetName val="Inscription + payement (2)"/>
      <sheetName val="Feuil3"/>
      <sheetName val="Feuil4"/>
    </sheetNames>
    <sheetDataSet>
      <sheetData sheetId="0" refreshError="1"/>
      <sheetData sheetId="1">
        <row r="2">
          <cell r="A2" t="str">
            <v>MIH</v>
          </cell>
          <cell r="C2" t="str">
            <v>Mararatri</v>
          </cell>
        </row>
        <row r="3">
          <cell r="A3" t="str">
            <v>MIF</v>
          </cell>
          <cell r="C3" t="str">
            <v>Punaruu</v>
          </cell>
        </row>
        <row r="4">
          <cell r="A4" t="str">
            <v>CAH</v>
          </cell>
          <cell r="C4" t="str">
            <v>Feipi</v>
          </cell>
        </row>
        <row r="5">
          <cell r="A5" t="str">
            <v>CAF</v>
          </cell>
          <cell r="C5" t="str">
            <v>Konatri</v>
          </cell>
        </row>
        <row r="6">
          <cell r="A6" t="str">
            <v>JUH</v>
          </cell>
          <cell r="C6" t="str">
            <v>Vahinetri</v>
          </cell>
        </row>
        <row r="7">
          <cell r="A7" t="str">
            <v>JUF</v>
          </cell>
          <cell r="C7" t="str">
            <v>FTN</v>
          </cell>
        </row>
        <row r="8">
          <cell r="A8" t="str">
            <v>SH</v>
          </cell>
          <cell r="C8" t="str">
            <v>NL</v>
          </cell>
        </row>
        <row r="9">
          <cell r="A9" t="str">
            <v>SF</v>
          </cell>
        </row>
        <row r="10">
          <cell r="A10" t="str">
            <v>VH</v>
          </cell>
        </row>
        <row r="11">
          <cell r="A11" t="str">
            <v>VF</v>
          </cell>
        </row>
        <row r="12">
          <cell r="A12" t="str">
            <v>BJH</v>
          </cell>
        </row>
        <row r="13">
          <cell r="A13" t="str">
            <v>BJF</v>
          </cell>
        </row>
        <row r="14">
          <cell r="A14" t="str">
            <v>VH</v>
          </cell>
        </row>
        <row r="15">
          <cell r="A15" t="str">
            <v>VF</v>
          </cell>
        </row>
        <row r="16">
          <cell r="A16" t="str">
            <v>EQUI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00B050"/>
    <pageSetUpPr fitToPage="1"/>
  </sheetPr>
  <dimension ref="A1:M219"/>
  <sheetViews>
    <sheetView zoomScale="75" zoomScaleNormal="100" zoomScaleSheetLayoutView="100" workbookViewId="0">
      <pane ySplit="1" topLeftCell="A12" activePane="bottomLeft" state="frozen"/>
      <selection activeCell="T3" sqref="T3:U9"/>
      <selection pane="bottomLeft" activeCell="A50" sqref="A50:K68"/>
    </sheetView>
  </sheetViews>
  <sheetFormatPr baseColWidth="10" defaultRowHeight="32.25" customHeight="1"/>
  <cols>
    <col min="1" max="1" width="15.85546875" style="91" customWidth="1"/>
    <col min="2" max="2" width="17.7109375" style="85" bestFit="1" customWidth="1"/>
    <col min="3" max="3" width="41.28515625" style="81" customWidth="1"/>
    <col min="4" max="4" width="23.28515625" style="81" customWidth="1"/>
    <col min="5" max="5" width="21.5703125" style="130" bestFit="1" customWidth="1"/>
    <col min="6" max="6" width="5.42578125" style="130" customWidth="1"/>
    <col min="7" max="7" width="17.85546875" style="81" bestFit="1" customWidth="1"/>
    <col min="8" max="8" width="21.140625" style="81" customWidth="1"/>
    <col min="9" max="9" width="10.42578125" style="81" hidden="1" customWidth="1"/>
    <col min="10" max="10" width="17" style="81" bestFit="1" customWidth="1"/>
    <col min="11" max="11" width="10" style="88" customWidth="1"/>
    <col min="12" max="12" width="20.5703125" style="81" customWidth="1"/>
    <col min="13" max="13" width="22.42578125" style="81" customWidth="1"/>
    <col min="14" max="16384" width="11.42578125" style="81"/>
  </cols>
  <sheetData>
    <row r="1" spans="1:13" ht="32.25" customHeight="1" thickBot="1">
      <c r="A1" s="115" t="s">
        <v>4</v>
      </c>
      <c r="B1" s="116" t="s">
        <v>20</v>
      </c>
      <c r="C1" s="117" t="s">
        <v>21</v>
      </c>
      <c r="D1" s="117" t="s">
        <v>22</v>
      </c>
      <c r="E1" s="120" t="s">
        <v>23</v>
      </c>
      <c r="F1" s="120" t="s">
        <v>24</v>
      </c>
      <c r="G1" s="117" t="s">
        <v>12</v>
      </c>
      <c r="H1" s="117" t="s">
        <v>25</v>
      </c>
      <c r="I1" s="120" t="s">
        <v>26</v>
      </c>
      <c r="J1" s="120" t="s">
        <v>27</v>
      </c>
      <c r="K1" s="131" t="s">
        <v>30</v>
      </c>
      <c r="L1" s="118" t="s">
        <v>36</v>
      </c>
      <c r="M1" s="119" t="s">
        <v>37</v>
      </c>
    </row>
    <row r="2" spans="1:13" ht="32.25" customHeight="1">
      <c r="A2" s="112">
        <v>1</v>
      </c>
      <c r="B2" s="113"/>
      <c r="C2" s="101"/>
      <c r="D2" s="101"/>
      <c r="E2" s="121"/>
      <c r="F2" s="122"/>
      <c r="G2" s="101"/>
      <c r="H2" s="101"/>
      <c r="I2" s="101"/>
      <c r="J2" s="101"/>
      <c r="K2" s="114"/>
      <c r="L2" s="82"/>
      <c r="M2" s="82"/>
    </row>
    <row r="3" spans="1:13" ht="32.25" customHeight="1">
      <c r="A3" s="89">
        <v>2</v>
      </c>
      <c r="B3" s="84" t="s">
        <v>47</v>
      </c>
      <c r="C3" s="83" t="s">
        <v>45</v>
      </c>
      <c r="D3" s="83" t="s">
        <v>46</v>
      </c>
      <c r="E3" s="123"/>
      <c r="F3" s="124" t="s">
        <v>44</v>
      </c>
      <c r="G3" s="83" t="s">
        <v>48</v>
      </c>
      <c r="H3" s="83"/>
      <c r="I3" s="83"/>
      <c r="J3" s="83"/>
      <c r="K3" s="86">
        <v>1</v>
      </c>
      <c r="L3" s="82"/>
      <c r="M3" s="82"/>
    </row>
    <row r="4" spans="1:13" ht="32.25" customHeight="1">
      <c r="A4" s="89">
        <v>3</v>
      </c>
      <c r="B4" s="84" t="s">
        <v>49</v>
      </c>
      <c r="C4" s="83" t="s">
        <v>50</v>
      </c>
      <c r="D4" s="83" t="s">
        <v>51</v>
      </c>
      <c r="E4" s="123"/>
      <c r="F4" s="124" t="s">
        <v>52</v>
      </c>
      <c r="G4" s="83" t="s">
        <v>48</v>
      </c>
      <c r="H4" s="83"/>
      <c r="I4" s="83"/>
      <c r="J4" s="83"/>
      <c r="K4" s="86">
        <v>1</v>
      </c>
      <c r="L4" s="82"/>
      <c r="M4" s="82"/>
    </row>
    <row r="5" spans="1:13" ht="32.25" customHeight="1">
      <c r="A5" s="89">
        <v>4</v>
      </c>
      <c r="B5" s="84"/>
      <c r="C5" s="83"/>
      <c r="D5" s="83"/>
      <c r="E5" s="123"/>
      <c r="F5" s="124"/>
      <c r="G5" s="83"/>
      <c r="H5" s="83"/>
      <c r="I5" s="83"/>
      <c r="J5" s="83"/>
      <c r="K5" s="86"/>
      <c r="L5" s="82"/>
      <c r="M5" s="82"/>
    </row>
    <row r="6" spans="1:13" ht="32.25" customHeight="1">
      <c r="A6" s="89">
        <v>5</v>
      </c>
      <c r="B6" s="84" t="s">
        <v>53</v>
      </c>
      <c r="C6" s="83" t="s">
        <v>54</v>
      </c>
      <c r="D6" s="83" t="s">
        <v>55</v>
      </c>
      <c r="E6" s="123"/>
      <c r="F6" s="124" t="s">
        <v>52</v>
      </c>
      <c r="G6" s="83" t="s">
        <v>48</v>
      </c>
      <c r="H6" s="83" t="s">
        <v>56</v>
      </c>
      <c r="I6" s="83"/>
      <c r="J6" s="83"/>
      <c r="K6" s="86">
        <v>1</v>
      </c>
      <c r="L6" s="82"/>
      <c r="M6" s="82"/>
    </row>
    <row r="7" spans="1:13" ht="32.25" customHeight="1">
      <c r="A7" s="89">
        <v>6</v>
      </c>
      <c r="B7" s="84"/>
      <c r="C7" s="83"/>
      <c r="D7" s="83"/>
      <c r="E7" s="123"/>
      <c r="F7" s="124"/>
      <c r="G7" s="83"/>
      <c r="H7" s="83"/>
      <c r="I7" s="83"/>
      <c r="J7" s="83"/>
      <c r="K7" s="86"/>
      <c r="L7" s="82"/>
      <c r="M7" s="82"/>
    </row>
    <row r="8" spans="1:13" ht="32.25" customHeight="1">
      <c r="A8" s="89">
        <v>7</v>
      </c>
      <c r="B8" s="84" t="s">
        <v>57</v>
      </c>
      <c r="C8" s="83" t="s">
        <v>58</v>
      </c>
      <c r="D8" s="83" t="s">
        <v>59</v>
      </c>
      <c r="E8" s="123"/>
      <c r="F8" s="124" t="s">
        <v>44</v>
      </c>
      <c r="G8" s="83" t="s">
        <v>60</v>
      </c>
      <c r="H8" s="83" t="s">
        <v>61</v>
      </c>
      <c r="I8" s="83"/>
      <c r="J8" s="83"/>
      <c r="K8" s="86">
        <v>1</v>
      </c>
      <c r="L8" s="82"/>
      <c r="M8" s="82"/>
    </row>
    <row r="9" spans="1:13" ht="32.25" customHeight="1">
      <c r="A9" s="89">
        <v>8</v>
      </c>
      <c r="B9" s="84"/>
      <c r="C9" s="83" t="s">
        <v>62</v>
      </c>
      <c r="D9" s="83" t="s">
        <v>63</v>
      </c>
      <c r="E9" s="123"/>
      <c r="F9" s="124" t="s">
        <v>44</v>
      </c>
      <c r="G9" s="83" t="s">
        <v>60</v>
      </c>
      <c r="H9" s="83" t="s">
        <v>64</v>
      </c>
      <c r="I9" s="83"/>
      <c r="J9" s="83"/>
      <c r="K9" s="86">
        <v>1</v>
      </c>
      <c r="L9" s="82"/>
      <c r="M9" s="82"/>
    </row>
    <row r="10" spans="1:13" ht="32.25" customHeight="1">
      <c r="A10" s="89">
        <v>9</v>
      </c>
      <c r="B10" s="84"/>
      <c r="C10" s="83" t="s">
        <v>65</v>
      </c>
      <c r="D10" s="83" t="s">
        <v>66</v>
      </c>
      <c r="E10" s="123"/>
      <c r="F10" s="124" t="s">
        <v>44</v>
      </c>
      <c r="G10" s="83" t="s">
        <v>48</v>
      </c>
      <c r="H10" s="83"/>
      <c r="I10" s="83"/>
      <c r="J10" s="83"/>
      <c r="K10" s="86">
        <v>1</v>
      </c>
      <c r="L10" s="82"/>
      <c r="M10" s="82"/>
    </row>
    <row r="11" spans="1:13" ht="32.25" customHeight="1">
      <c r="A11" s="89">
        <v>10</v>
      </c>
      <c r="C11" s="83" t="s">
        <v>67</v>
      </c>
      <c r="D11" s="83" t="s">
        <v>68</v>
      </c>
      <c r="E11" s="125"/>
      <c r="F11" s="124" t="s">
        <v>44</v>
      </c>
      <c r="G11" s="83" t="s">
        <v>60</v>
      </c>
      <c r="H11" s="83"/>
      <c r="I11" s="83"/>
      <c r="J11" s="83"/>
      <c r="K11" s="86">
        <v>1</v>
      </c>
      <c r="L11" s="82"/>
      <c r="M11" s="82"/>
    </row>
    <row r="12" spans="1:13" ht="32.25" customHeight="1">
      <c r="A12" s="89">
        <v>11</v>
      </c>
      <c r="C12" s="83"/>
      <c r="D12" s="83"/>
      <c r="E12" s="125"/>
      <c r="F12" s="124"/>
      <c r="G12" s="83"/>
      <c r="H12" s="83"/>
      <c r="I12" s="83"/>
      <c r="J12" s="83"/>
      <c r="K12" s="86"/>
      <c r="L12" s="82"/>
      <c r="M12" s="82"/>
    </row>
    <row r="13" spans="1:13" ht="32.25" customHeight="1">
      <c r="A13" s="86">
        <v>12</v>
      </c>
      <c r="C13" s="83" t="s">
        <v>69</v>
      </c>
      <c r="D13" s="83" t="s">
        <v>70</v>
      </c>
      <c r="E13" s="125"/>
      <c r="F13" s="124" t="s">
        <v>44</v>
      </c>
      <c r="G13" s="83" t="s">
        <v>60</v>
      </c>
      <c r="H13" s="83"/>
      <c r="I13" s="83"/>
      <c r="J13" s="83"/>
      <c r="K13" s="86">
        <v>1</v>
      </c>
      <c r="L13" s="82"/>
      <c r="M13" s="82"/>
    </row>
    <row r="14" spans="1:13" ht="32.25" customHeight="1">
      <c r="A14" s="89">
        <v>13</v>
      </c>
      <c r="B14" s="84"/>
      <c r="C14" s="83" t="s">
        <v>72</v>
      </c>
      <c r="D14" s="83" t="s">
        <v>71</v>
      </c>
      <c r="E14" s="123"/>
      <c r="F14" s="124" t="s">
        <v>44</v>
      </c>
      <c r="G14" s="83" t="s">
        <v>60</v>
      </c>
      <c r="H14" s="83"/>
      <c r="I14" s="83"/>
      <c r="J14" s="83"/>
      <c r="K14" s="86">
        <v>1</v>
      </c>
      <c r="L14" s="82"/>
      <c r="M14" s="82"/>
    </row>
    <row r="15" spans="1:13" ht="32.25" customHeight="1">
      <c r="A15" s="89">
        <v>14</v>
      </c>
      <c r="B15" s="84"/>
      <c r="C15" s="83" t="s">
        <v>73</v>
      </c>
      <c r="D15" s="83" t="s">
        <v>74</v>
      </c>
      <c r="E15" s="123"/>
      <c r="F15" s="124" t="s">
        <v>44</v>
      </c>
      <c r="G15" s="83" t="s">
        <v>60</v>
      </c>
      <c r="H15" s="83"/>
      <c r="I15" s="83"/>
      <c r="J15" s="83"/>
      <c r="K15" s="86">
        <v>1</v>
      </c>
      <c r="L15" s="82"/>
      <c r="M15" s="82"/>
    </row>
    <row r="16" spans="1:13" ht="32.25" customHeight="1">
      <c r="A16" s="86">
        <v>15</v>
      </c>
      <c r="B16" s="84"/>
      <c r="C16" s="83"/>
      <c r="D16" s="83"/>
      <c r="E16" s="123"/>
      <c r="F16" s="124"/>
      <c r="G16" s="83"/>
      <c r="H16" s="83"/>
      <c r="I16" s="83"/>
      <c r="J16" s="83"/>
      <c r="K16" s="86"/>
      <c r="L16" s="82"/>
      <c r="M16" s="82"/>
    </row>
    <row r="17" spans="1:13" ht="32.25" customHeight="1">
      <c r="A17" s="89">
        <v>16</v>
      </c>
      <c r="B17" s="84"/>
      <c r="C17" s="83"/>
      <c r="D17" s="83"/>
      <c r="E17" s="123"/>
      <c r="F17" s="124"/>
      <c r="G17" s="83"/>
      <c r="H17" s="83"/>
      <c r="I17" s="83"/>
      <c r="J17" s="83"/>
      <c r="K17" s="86"/>
      <c r="L17" s="82"/>
      <c r="M17" s="82"/>
    </row>
    <row r="18" spans="1:13" ht="32.25" customHeight="1">
      <c r="A18" s="89">
        <v>17</v>
      </c>
      <c r="B18" s="84"/>
      <c r="C18" s="83" t="s">
        <v>78</v>
      </c>
      <c r="D18" s="83" t="s">
        <v>77</v>
      </c>
      <c r="E18" s="123"/>
      <c r="F18" s="124" t="s">
        <v>44</v>
      </c>
      <c r="G18" s="83" t="s">
        <v>60</v>
      </c>
      <c r="H18" s="83"/>
      <c r="I18" s="83"/>
      <c r="J18" s="83"/>
      <c r="K18" s="86">
        <v>1</v>
      </c>
      <c r="L18" s="82"/>
      <c r="M18" s="82"/>
    </row>
    <row r="19" spans="1:13" ht="32.25" customHeight="1">
      <c r="A19" s="89">
        <v>18</v>
      </c>
      <c r="B19" s="84"/>
      <c r="C19" s="97" t="s">
        <v>79</v>
      </c>
      <c r="D19" s="97" t="s">
        <v>80</v>
      </c>
      <c r="E19" s="102"/>
      <c r="F19" s="124" t="s">
        <v>44</v>
      </c>
      <c r="G19" s="83" t="s">
        <v>60</v>
      </c>
      <c r="H19" s="83"/>
      <c r="I19" s="83"/>
      <c r="J19" s="83"/>
      <c r="K19" s="86">
        <v>1</v>
      </c>
      <c r="L19" s="82"/>
      <c r="M19" s="82"/>
    </row>
    <row r="20" spans="1:13" ht="32.25" customHeight="1">
      <c r="A20" s="86">
        <v>19</v>
      </c>
      <c r="B20" s="84" t="s">
        <v>81</v>
      </c>
      <c r="C20" s="83" t="s">
        <v>82</v>
      </c>
      <c r="D20" s="83" t="s">
        <v>83</v>
      </c>
      <c r="E20" s="123"/>
      <c r="F20" s="124" t="s">
        <v>44</v>
      </c>
      <c r="G20" s="83" t="s">
        <v>48</v>
      </c>
      <c r="H20" s="83" t="s">
        <v>76</v>
      </c>
      <c r="I20" s="83"/>
      <c r="J20" s="83"/>
      <c r="K20" s="86">
        <v>1</v>
      </c>
      <c r="L20" s="82"/>
      <c r="M20" s="82"/>
    </row>
    <row r="21" spans="1:13" ht="32.25" customHeight="1">
      <c r="A21" s="89">
        <v>20</v>
      </c>
      <c r="B21" s="84"/>
      <c r="C21" s="83"/>
      <c r="D21" s="83"/>
      <c r="E21" s="123"/>
      <c r="F21" s="124"/>
      <c r="G21" s="83"/>
      <c r="H21" s="83"/>
      <c r="I21" s="83"/>
      <c r="J21" s="83"/>
      <c r="K21" s="86"/>
      <c r="L21" s="82"/>
      <c r="M21" s="82"/>
    </row>
    <row r="22" spans="1:13" ht="32.25" customHeight="1">
      <c r="A22" s="89">
        <v>21</v>
      </c>
      <c r="B22" s="84" t="s">
        <v>85</v>
      </c>
      <c r="C22" s="83" t="s">
        <v>86</v>
      </c>
      <c r="D22" s="83" t="s">
        <v>87</v>
      </c>
      <c r="E22" s="123"/>
      <c r="F22" s="124" t="s">
        <v>44</v>
      </c>
      <c r="G22" s="83" t="s">
        <v>48</v>
      </c>
      <c r="H22" s="83" t="s">
        <v>88</v>
      </c>
      <c r="I22" s="83"/>
      <c r="J22" s="83"/>
      <c r="K22" s="86">
        <v>1</v>
      </c>
      <c r="L22" s="82"/>
      <c r="M22" s="82"/>
    </row>
    <row r="23" spans="1:13" ht="32.25" customHeight="1">
      <c r="A23" s="89">
        <v>22</v>
      </c>
      <c r="B23" s="84"/>
      <c r="C23" s="96" t="s">
        <v>89</v>
      </c>
      <c r="D23" s="96" t="s">
        <v>90</v>
      </c>
      <c r="E23" s="102"/>
      <c r="F23" s="124" t="s">
        <v>44</v>
      </c>
      <c r="G23" s="83" t="s">
        <v>60</v>
      </c>
      <c r="H23" s="83"/>
      <c r="I23" s="83"/>
      <c r="J23" s="83"/>
      <c r="K23" s="86">
        <v>1</v>
      </c>
      <c r="L23" s="82"/>
      <c r="M23" s="82"/>
    </row>
    <row r="24" spans="1:13" ht="32.25" customHeight="1">
      <c r="A24" s="89">
        <v>23</v>
      </c>
      <c r="B24" s="84" t="s">
        <v>91</v>
      </c>
      <c r="C24" s="83" t="s">
        <v>92</v>
      </c>
      <c r="D24" s="83" t="s">
        <v>84</v>
      </c>
      <c r="E24" s="123"/>
      <c r="F24" s="124" t="s">
        <v>44</v>
      </c>
      <c r="G24" s="83" t="s">
        <v>48</v>
      </c>
      <c r="H24" s="83" t="s">
        <v>93</v>
      </c>
      <c r="I24" s="83"/>
      <c r="J24" s="83"/>
      <c r="K24" s="86">
        <v>1</v>
      </c>
      <c r="L24" s="82"/>
      <c r="M24" s="82"/>
    </row>
    <row r="25" spans="1:13" ht="32.25" customHeight="1">
      <c r="A25" s="89">
        <v>24</v>
      </c>
      <c r="B25" s="84" t="s">
        <v>94</v>
      </c>
      <c r="C25" s="83" t="s">
        <v>95</v>
      </c>
      <c r="D25" s="83" t="s">
        <v>96</v>
      </c>
      <c r="E25" s="123"/>
      <c r="F25" s="124" t="s">
        <v>52</v>
      </c>
      <c r="G25" s="83" t="s">
        <v>48</v>
      </c>
      <c r="H25" s="83" t="s">
        <v>97</v>
      </c>
      <c r="I25" s="83"/>
      <c r="J25" s="83"/>
      <c r="K25" s="86">
        <v>1</v>
      </c>
      <c r="L25" s="82"/>
      <c r="M25" s="82"/>
    </row>
    <row r="26" spans="1:13" ht="32.25" customHeight="1">
      <c r="A26" s="89">
        <v>25</v>
      </c>
      <c r="B26" s="84"/>
      <c r="C26" s="83" t="s">
        <v>98</v>
      </c>
      <c r="D26" s="83" t="s">
        <v>99</v>
      </c>
      <c r="E26" s="123"/>
      <c r="F26" s="124" t="s">
        <v>44</v>
      </c>
      <c r="G26" s="83" t="s">
        <v>60</v>
      </c>
      <c r="H26" s="83"/>
      <c r="I26" s="83"/>
      <c r="J26" s="83"/>
      <c r="K26" s="86">
        <v>1</v>
      </c>
      <c r="L26" s="82"/>
      <c r="M26" s="82"/>
    </row>
    <row r="27" spans="1:13" ht="32.25" customHeight="1">
      <c r="A27" s="89">
        <v>26</v>
      </c>
      <c r="B27" s="84"/>
      <c r="C27" s="83" t="s">
        <v>95</v>
      </c>
      <c r="D27" s="83" t="s">
        <v>100</v>
      </c>
      <c r="E27" s="123"/>
      <c r="F27" s="124" t="s">
        <v>44</v>
      </c>
      <c r="G27" s="83" t="s">
        <v>48</v>
      </c>
      <c r="H27" s="83"/>
      <c r="I27" s="83"/>
      <c r="J27" s="83"/>
      <c r="K27" s="86">
        <v>1</v>
      </c>
      <c r="L27" s="82"/>
      <c r="M27" s="82"/>
    </row>
    <row r="28" spans="1:13" ht="32.25" customHeight="1">
      <c r="A28" s="86">
        <v>27</v>
      </c>
      <c r="B28" s="84"/>
      <c r="C28" s="83" t="s">
        <v>101</v>
      </c>
      <c r="D28" s="83" t="s">
        <v>102</v>
      </c>
      <c r="E28" s="123"/>
      <c r="F28" s="124" t="s">
        <v>52</v>
      </c>
      <c r="G28" s="83" t="s">
        <v>60</v>
      </c>
      <c r="H28" s="83"/>
      <c r="I28" s="83"/>
      <c r="J28" s="83"/>
      <c r="K28" s="86">
        <v>1</v>
      </c>
      <c r="L28" s="82"/>
      <c r="M28" s="82"/>
    </row>
    <row r="29" spans="1:13" ht="32.25" customHeight="1">
      <c r="A29" s="89">
        <v>28</v>
      </c>
      <c r="B29" s="84"/>
      <c r="C29" s="83"/>
      <c r="D29" s="83"/>
      <c r="E29" s="123"/>
      <c r="F29" s="124"/>
      <c r="G29" s="83"/>
      <c r="H29" s="83"/>
      <c r="I29" s="83"/>
      <c r="J29" s="83"/>
      <c r="K29" s="86"/>
      <c r="L29" s="82"/>
      <c r="M29" s="82"/>
    </row>
    <row r="30" spans="1:13" ht="32.25" customHeight="1">
      <c r="A30" s="86">
        <v>29</v>
      </c>
      <c r="B30" s="84"/>
      <c r="C30" s="83" t="s">
        <v>103</v>
      </c>
      <c r="D30" s="83" t="s">
        <v>104</v>
      </c>
      <c r="E30" s="123"/>
      <c r="F30" s="124" t="s">
        <v>44</v>
      </c>
      <c r="G30" s="83" t="s">
        <v>60</v>
      </c>
      <c r="H30" s="83"/>
      <c r="I30" s="83"/>
      <c r="J30" s="83"/>
      <c r="K30" s="86">
        <v>1</v>
      </c>
      <c r="L30" s="82"/>
      <c r="M30" s="82"/>
    </row>
    <row r="31" spans="1:13" ht="32.25" customHeight="1">
      <c r="A31" s="86">
        <v>30</v>
      </c>
      <c r="B31" s="84"/>
      <c r="C31" s="83" t="s">
        <v>105</v>
      </c>
      <c r="D31" s="83" t="s">
        <v>106</v>
      </c>
      <c r="E31" s="123"/>
      <c r="F31" s="124" t="s">
        <v>44</v>
      </c>
      <c r="G31" s="83" t="s">
        <v>48</v>
      </c>
      <c r="H31" s="83"/>
      <c r="I31" s="83"/>
      <c r="J31" s="83"/>
      <c r="K31" s="86">
        <v>1</v>
      </c>
      <c r="L31" s="82"/>
      <c r="M31" s="82"/>
    </row>
    <row r="32" spans="1:13" ht="32.25" customHeight="1">
      <c r="A32" s="89">
        <v>31</v>
      </c>
      <c r="B32" s="84"/>
      <c r="C32" s="83" t="s">
        <v>107</v>
      </c>
      <c r="D32" s="83" t="s">
        <v>63</v>
      </c>
      <c r="E32" s="123"/>
      <c r="F32" s="124" t="s">
        <v>44</v>
      </c>
      <c r="G32" s="83" t="s">
        <v>60</v>
      </c>
      <c r="H32" s="83"/>
      <c r="I32" s="83"/>
      <c r="J32" s="83"/>
      <c r="K32" s="86">
        <v>1</v>
      </c>
      <c r="L32" s="82"/>
      <c r="M32" s="82"/>
    </row>
    <row r="33" spans="1:13" ht="32.25" customHeight="1">
      <c r="A33" s="89">
        <v>32</v>
      </c>
      <c r="B33" s="84" t="s">
        <v>108</v>
      </c>
      <c r="C33" s="83" t="s">
        <v>109</v>
      </c>
      <c r="D33" s="83" t="s">
        <v>110</v>
      </c>
      <c r="E33" s="123"/>
      <c r="F33" s="124" t="s">
        <v>52</v>
      </c>
      <c r="G33" s="83" t="s">
        <v>60</v>
      </c>
      <c r="H33" s="83" t="s">
        <v>64</v>
      </c>
      <c r="I33" s="83"/>
      <c r="J33" s="83"/>
      <c r="K33" s="86">
        <v>1</v>
      </c>
      <c r="L33" s="82"/>
      <c r="M33" s="82"/>
    </row>
    <row r="34" spans="1:13" ht="32.25" customHeight="1">
      <c r="A34" s="89">
        <v>33</v>
      </c>
      <c r="B34" s="84" t="s">
        <v>111</v>
      </c>
      <c r="C34" s="83" t="s">
        <v>112</v>
      </c>
      <c r="D34" s="83" t="s">
        <v>113</v>
      </c>
      <c r="E34" s="123"/>
      <c r="F34" s="124" t="s">
        <v>44</v>
      </c>
      <c r="G34" s="83" t="s">
        <v>48</v>
      </c>
      <c r="H34" s="83" t="s">
        <v>64</v>
      </c>
      <c r="I34" s="83"/>
      <c r="J34" s="83"/>
      <c r="K34" s="86">
        <v>1</v>
      </c>
      <c r="L34" s="82"/>
      <c r="M34" s="82"/>
    </row>
    <row r="35" spans="1:13" ht="32.25" customHeight="1">
      <c r="A35" s="86">
        <v>34</v>
      </c>
      <c r="B35" s="84" t="s">
        <v>126</v>
      </c>
      <c r="C35" s="83" t="s">
        <v>127</v>
      </c>
      <c r="D35" s="83" t="s">
        <v>128</v>
      </c>
      <c r="E35" s="123"/>
      <c r="F35" s="124" t="s">
        <v>44</v>
      </c>
      <c r="G35" s="83" t="s">
        <v>60</v>
      </c>
      <c r="H35" s="83" t="s">
        <v>129</v>
      </c>
      <c r="I35" s="83"/>
      <c r="J35" s="83"/>
      <c r="K35" s="86">
        <v>1</v>
      </c>
      <c r="L35" s="82"/>
      <c r="M35" s="82"/>
    </row>
    <row r="36" spans="1:13" ht="32.25" customHeight="1">
      <c r="A36" s="89">
        <v>35</v>
      </c>
      <c r="B36" s="84" t="s">
        <v>130</v>
      </c>
      <c r="C36" s="83" t="s">
        <v>131</v>
      </c>
      <c r="D36" s="83" t="s">
        <v>68</v>
      </c>
      <c r="E36" s="123"/>
      <c r="F36" s="124" t="s">
        <v>44</v>
      </c>
      <c r="G36" s="83" t="s">
        <v>60</v>
      </c>
      <c r="H36" s="83" t="s">
        <v>129</v>
      </c>
      <c r="I36" s="83"/>
      <c r="J36" s="83"/>
      <c r="K36" s="86">
        <v>1</v>
      </c>
      <c r="L36" s="82"/>
      <c r="M36" s="82"/>
    </row>
    <row r="37" spans="1:13" ht="32.25" customHeight="1">
      <c r="A37" s="89">
        <v>36</v>
      </c>
      <c r="B37" s="84"/>
      <c r="C37" s="83" t="s">
        <v>132</v>
      </c>
      <c r="D37" s="83" t="s">
        <v>100</v>
      </c>
      <c r="E37" s="123"/>
      <c r="F37" s="124" t="s">
        <v>44</v>
      </c>
      <c r="G37" s="83" t="s">
        <v>60</v>
      </c>
      <c r="H37" s="83"/>
      <c r="I37" s="83"/>
      <c r="J37" s="83"/>
      <c r="K37" s="86">
        <v>1</v>
      </c>
      <c r="L37" s="82"/>
      <c r="M37" s="82"/>
    </row>
    <row r="38" spans="1:13" ht="32.25" customHeight="1">
      <c r="A38" s="89">
        <v>37</v>
      </c>
      <c r="B38" s="84"/>
      <c r="C38" s="83" t="s">
        <v>133</v>
      </c>
      <c r="D38" s="83" t="s">
        <v>134</v>
      </c>
      <c r="E38" s="123"/>
      <c r="F38" s="124" t="s">
        <v>44</v>
      </c>
      <c r="G38" s="83" t="s">
        <v>60</v>
      </c>
      <c r="H38" s="83"/>
      <c r="I38" s="83"/>
      <c r="J38" s="83"/>
      <c r="K38" s="86">
        <v>1</v>
      </c>
      <c r="L38" s="82"/>
      <c r="M38" s="82"/>
    </row>
    <row r="39" spans="1:13" ht="32.25" customHeight="1">
      <c r="A39" s="89">
        <v>38</v>
      </c>
      <c r="B39" s="84"/>
      <c r="C39" s="83" t="s">
        <v>168</v>
      </c>
      <c r="D39" s="83" t="s">
        <v>169</v>
      </c>
      <c r="E39" s="123"/>
      <c r="F39" s="124" t="s">
        <v>44</v>
      </c>
      <c r="G39" s="83" t="s">
        <v>60</v>
      </c>
      <c r="H39" s="83"/>
      <c r="I39" s="83"/>
      <c r="J39" s="83"/>
      <c r="K39" s="86">
        <v>1</v>
      </c>
      <c r="L39" s="82"/>
      <c r="M39" s="82"/>
    </row>
    <row r="40" spans="1:13" ht="32.25" customHeight="1">
      <c r="A40" s="89">
        <v>39</v>
      </c>
      <c r="B40" s="84"/>
      <c r="C40" s="83"/>
      <c r="D40" s="83"/>
      <c r="E40" s="123"/>
      <c r="F40" s="124"/>
      <c r="G40" s="83"/>
      <c r="H40" s="83"/>
      <c r="I40" s="83"/>
      <c r="J40" s="83"/>
      <c r="K40" s="86"/>
      <c r="L40" s="82"/>
      <c r="M40" s="82"/>
    </row>
    <row r="41" spans="1:13" ht="32.25" customHeight="1">
      <c r="A41" s="89">
        <v>40</v>
      </c>
      <c r="B41" s="84"/>
      <c r="C41" s="83" t="s">
        <v>114</v>
      </c>
      <c r="D41" s="83" t="s">
        <v>115</v>
      </c>
      <c r="E41" s="123"/>
      <c r="F41" s="124"/>
      <c r="G41" s="83"/>
      <c r="H41" s="83"/>
      <c r="I41" s="83"/>
      <c r="J41" s="83"/>
      <c r="K41" s="86">
        <v>1</v>
      </c>
      <c r="L41" s="82"/>
      <c r="M41" s="82"/>
    </row>
    <row r="42" spans="1:13" ht="32.25" customHeight="1">
      <c r="A42" s="89">
        <v>41</v>
      </c>
      <c r="B42" s="84"/>
      <c r="C42" s="83" t="s">
        <v>124</v>
      </c>
      <c r="D42" s="83" t="s">
        <v>125</v>
      </c>
      <c r="E42" s="123"/>
      <c r="F42" s="124"/>
      <c r="G42" s="83"/>
      <c r="H42" s="83"/>
      <c r="I42" s="83"/>
      <c r="J42" s="83"/>
      <c r="K42" s="86">
        <v>1</v>
      </c>
      <c r="L42" s="82"/>
      <c r="M42" s="82"/>
    </row>
    <row r="43" spans="1:13" ht="32.25" customHeight="1">
      <c r="A43" s="89">
        <v>42</v>
      </c>
      <c r="B43" s="84"/>
      <c r="C43" s="100" t="s">
        <v>123</v>
      </c>
      <c r="D43" s="83" t="s">
        <v>116</v>
      </c>
      <c r="E43" s="123"/>
      <c r="F43" s="124"/>
      <c r="G43" s="83"/>
      <c r="H43" s="83"/>
      <c r="I43" s="83"/>
      <c r="J43" s="83"/>
      <c r="K43" s="86">
        <v>1</v>
      </c>
      <c r="L43" s="82"/>
      <c r="M43" s="82"/>
    </row>
    <row r="44" spans="1:13" ht="32.25" customHeight="1">
      <c r="A44" s="89">
        <v>43</v>
      </c>
      <c r="B44" s="84"/>
      <c r="C44" s="83" t="s">
        <v>117</v>
      </c>
      <c r="D44" s="83" t="s">
        <v>118</v>
      </c>
      <c r="E44" s="123"/>
      <c r="F44" s="124"/>
      <c r="G44" s="83"/>
      <c r="H44" s="83"/>
      <c r="I44" s="83"/>
      <c r="J44" s="83"/>
      <c r="K44" s="86">
        <v>1</v>
      </c>
      <c r="L44" s="82"/>
      <c r="M44" s="82"/>
    </row>
    <row r="45" spans="1:13" ht="32.25" customHeight="1">
      <c r="A45" s="89">
        <v>44</v>
      </c>
      <c r="B45" s="84"/>
      <c r="C45" s="99"/>
      <c r="D45" s="101"/>
      <c r="E45" s="126"/>
      <c r="F45" s="127"/>
      <c r="G45" s="83"/>
      <c r="H45" s="83"/>
      <c r="I45" s="83"/>
      <c r="J45" s="83"/>
      <c r="K45" s="86"/>
      <c r="L45" s="82"/>
      <c r="M45" s="82"/>
    </row>
    <row r="46" spans="1:13" ht="32.25" customHeight="1">
      <c r="A46" s="89">
        <v>45</v>
      </c>
      <c r="B46" s="84"/>
      <c r="C46" s="98" t="s">
        <v>119</v>
      </c>
      <c r="D46" s="83" t="s">
        <v>120</v>
      </c>
      <c r="E46" s="125"/>
      <c r="F46" s="128"/>
      <c r="G46" s="83"/>
      <c r="H46" s="83"/>
      <c r="I46" s="83"/>
      <c r="J46" s="83"/>
      <c r="K46" s="86">
        <v>1</v>
      </c>
      <c r="L46" s="82"/>
      <c r="M46" s="82"/>
    </row>
    <row r="47" spans="1:13" ht="32.25" customHeight="1">
      <c r="A47" s="89">
        <v>46</v>
      </c>
      <c r="B47" s="84"/>
      <c r="C47" s="98" t="s">
        <v>121</v>
      </c>
      <c r="D47" s="83" t="s">
        <v>122</v>
      </c>
      <c r="E47" s="125"/>
      <c r="F47" s="128"/>
      <c r="G47" s="83"/>
      <c r="H47" s="83"/>
      <c r="I47" s="83"/>
      <c r="J47" s="83"/>
      <c r="K47" s="86">
        <v>1</v>
      </c>
      <c r="L47" s="82"/>
      <c r="M47" s="82"/>
    </row>
    <row r="48" spans="1:13" ht="32.25" customHeight="1">
      <c r="A48" s="86"/>
      <c r="B48" s="84"/>
      <c r="C48" s="98"/>
      <c r="D48" s="83"/>
      <c r="E48" s="125"/>
      <c r="F48" s="124"/>
      <c r="G48" s="83"/>
      <c r="H48" s="83"/>
      <c r="I48" s="83"/>
      <c r="J48" s="83"/>
      <c r="K48" s="86"/>
      <c r="L48" s="82"/>
      <c r="M48" s="82"/>
    </row>
    <row r="49" spans="1:13" ht="32.25" customHeight="1">
      <c r="A49" s="86"/>
      <c r="B49" s="84"/>
      <c r="C49" s="83"/>
      <c r="D49" s="83"/>
      <c r="E49" s="125"/>
      <c r="F49" s="124"/>
      <c r="G49" s="83"/>
      <c r="H49" s="83"/>
      <c r="I49" s="83"/>
      <c r="J49" s="83"/>
      <c r="K49" s="86"/>
      <c r="L49" s="82"/>
      <c r="M49" s="82"/>
    </row>
    <row r="50" spans="1:13" ht="32.25" customHeight="1">
      <c r="A50" s="112">
        <v>80</v>
      </c>
      <c r="B50" s="113"/>
      <c r="C50" s="101"/>
      <c r="D50" s="101"/>
      <c r="E50" s="121"/>
      <c r="F50" s="122"/>
      <c r="G50" s="101"/>
      <c r="H50" s="101"/>
      <c r="I50" s="101"/>
      <c r="J50" s="101"/>
      <c r="K50" s="114"/>
      <c r="L50" s="82"/>
      <c r="M50" s="82"/>
    </row>
    <row r="51" spans="1:13" ht="32.25" customHeight="1">
      <c r="A51" s="89">
        <v>81</v>
      </c>
      <c r="B51" s="84" t="s">
        <v>135</v>
      </c>
      <c r="C51" s="83" t="s">
        <v>136</v>
      </c>
      <c r="D51" s="83" t="s">
        <v>137</v>
      </c>
      <c r="E51" s="123"/>
      <c r="F51" s="124" t="s">
        <v>52</v>
      </c>
      <c r="G51" s="83" t="s">
        <v>60</v>
      </c>
      <c r="H51" s="83" t="s">
        <v>64</v>
      </c>
      <c r="I51" s="83"/>
      <c r="J51" s="83"/>
      <c r="K51" s="86">
        <v>2</v>
      </c>
      <c r="L51" s="82"/>
      <c r="M51" s="82"/>
    </row>
    <row r="52" spans="1:13" ht="32.25" customHeight="1">
      <c r="A52" s="89">
        <v>82</v>
      </c>
      <c r="B52" s="84"/>
      <c r="C52" s="83" t="s">
        <v>138</v>
      </c>
      <c r="D52" s="83" t="s">
        <v>139</v>
      </c>
      <c r="E52" s="123"/>
      <c r="F52" s="124" t="s">
        <v>44</v>
      </c>
      <c r="G52" s="83"/>
      <c r="H52" s="83"/>
      <c r="I52" s="83"/>
      <c r="J52" s="83"/>
      <c r="K52" s="86">
        <v>2</v>
      </c>
      <c r="L52" s="82"/>
      <c r="M52" s="82"/>
    </row>
    <row r="53" spans="1:13" ht="32.25" customHeight="1">
      <c r="A53" s="89">
        <v>83</v>
      </c>
      <c r="B53" s="84"/>
      <c r="C53" s="83" t="s">
        <v>67</v>
      </c>
      <c r="D53" s="83" t="s">
        <v>140</v>
      </c>
      <c r="E53" s="123"/>
      <c r="F53" s="124" t="s">
        <v>44</v>
      </c>
      <c r="G53" s="83" t="s">
        <v>141</v>
      </c>
      <c r="H53" s="83"/>
      <c r="I53" s="83"/>
      <c r="J53" s="83"/>
      <c r="K53" s="86">
        <v>2</v>
      </c>
      <c r="L53" s="82"/>
      <c r="M53" s="82"/>
    </row>
    <row r="54" spans="1:13" ht="32.25" customHeight="1">
      <c r="A54" s="89">
        <v>84</v>
      </c>
      <c r="B54" s="84"/>
      <c r="C54" s="83" t="s">
        <v>142</v>
      </c>
      <c r="D54" s="83" t="s">
        <v>143</v>
      </c>
      <c r="E54" s="123"/>
      <c r="F54" s="124" t="s">
        <v>44</v>
      </c>
      <c r="G54" s="83" t="s">
        <v>144</v>
      </c>
      <c r="H54" s="83"/>
      <c r="I54" s="83"/>
      <c r="J54" s="83"/>
      <c r="K54" s="86">
        <v>2</v>
      </c>
      <c r="L54" s="82"/>
      <c r="M54" s="82"/>
    </row>
    <row r="55" spans="1:13" ht="32.25" customHeight="1">
      <c r="A55" s="89">
        <v>85</v>
      </c>
      <c r="B55" s="84"/>
      <c r="C55" s="83" t="s">
        <v>142</v>
      </c>
      <c r="D55" s="83" t="s">
        <v>77</v>
      </c>
      <c r="E55" s="123"/>
      <c r="F55" s="124" t="s">
        <v>44</v>
      </c>
      <c r="G55" s="83" t="s">
        <v>48</v>
      </c>
      <c r="H55" s="83"/>
      <c r="I55" s="83"/>
      <c r="J55" s="83"/>
      <c r="K55" s="86">
        <v>2</v>
      </c>
      <c r="L55" s="82"/>
      <c r="M55" s="82"/>
    </row>
    <row r="56" spans="1:13" ht="32.25" customHeight="1">
      <c r="A56" s="89">
        <v>86</v>
      </c>
      <c r="B56" s="84"/>
      <c r="C56" s="83" t="s">
        <v>145</v>
      </c>
      <c r="D56" s="83" t="s">
        <v>146</v>
      </c>
      <c r="E56" s="123"/>
      <c r="F56" s="124" t="s">
        <v>44</v>
      </c>
      <c r="G56" s="83" t="s">
        <v>60</v>
      </c>
      <c r="H56" s="83"/>
      <c r="I56" s="83"/>
      <c r="J56" s="83"/>
      <c r="K56" s="86">
        <v>2</v>
      </c>
      <c r="L56" s="82"/>
      <c r="M56" s="82"/>
    </row>
    <row r="57" spans="1:13" ht="32.25" customHeight="1">
      <c r="A57" s="89">
        <v>87</v>
      </c>
      <c r="B57" s="84"/>
      <c r="C57" s="83" t="s">
        <v>147</v>
      </c>
      <c r="D57" s="83" t="s">
        <v>148</v>
      </c>
      <c r="E57" s="123"/>
      <c r="F57" s="124" t="s">
        <v>44</v>
      </c>
      <c r="G57" s="83" t="s">
        <v>141</v>
      </c>
      <c r="H57" s="83"/>
      <c r="I57" s="83"/>
      <c r="J57" s="83"/>
      <c r="K57" s="86">
        <v>2</v>
      </c>
      <c r="L57" s="82"/>
      <c r="M57" s="82"/>
    </row>
    <row r="58" spans="1:13" ht="32.25" customHeight="1">
      <c r="A58" s="89">
        <v>88</v>
      </c>
      <c r="B58" s="84" t="s">
        <v>149</v>
      </c>
      <c r="C58" s="83" t="s">
        <v>150</v>
      </c>
      <c r="D58" s="83" t="s">
        <v>151</v>
      </c>
      <c r="E58" s="123"/>
      <c r="F58" s="124" t="s">
        <v>44</v>
      </c>
      <c r="G58" s="83" t="s">
        <v>152</v>
      </c>
      <c r="H58" s="83" t="s">
        <v>129</v>
      </c>
      <c r="I58" s="83"/>
      <c r="J58" s="83"/>
      <c r="K58" s="86">
        <v>2</v>
      </c>
      <c r="L58" s="82"/>
      <c r="M58" s="82"/>
    </row>
    <row r="59" spans="1:13" ht="32.25" customHeight="1">
      <c r="A59" s="89">
        <v>89</v>
      </c>
      <c r="C59" s="83" t="s">
        <v>153</v>
      </c>
      <c r="D59" s="83" t="s">
        <v>154</v>
      </c>
      <c r="E59" s="125"/>
      <c r="F59" s="124" t="s">
        <v>44</v>
      </c>
      <c r="G59" s="83" t="s">
        <v>152</v>
      </c>
      <c r="H59" s="83"/>
      <c r="I59" s="83"/>
      <c r="J59" s="83"/>
      <c r="K59" s="86">
        <v>2</v>
      </c>
      <c r="L59" s="82"/>
      <c r="M59" s="82"/>
    </row>
    <row r="60" spans="1:13" ht="32.25" customHeight="1">
      <c r="A60" s="89">
        <v>90</v>
      </c>
      <c r="C60" s="83" t="s">
        <v>153</v>
      </c>
      <c r="D60" s="83" t="s">
        <v>75</v>
      </c>
      <c r="E60" s="125"/>
      <c r="F60" s="124" t="s">
        <v>44</v>
      </c>
      <c r="G60" s="83" t="s">
        <v>174</v>
      </c>
      <c r="H60" s="83"/>
      <c r="I60" s="83"/>
      <c r="J60" s="83"/>
      <c r="K60" s="86">
        <v>2</v>
      </c>
      <c r="L60" s="82"/>
      <c r="M60" s="82"/>
    </row>
    <row r="61" spans="1:13" ht="32.25" customHeight="1">
      <c r="A61" s="86">
        <v>91</v>
      </c>
      <c r="C61" s="83" t="s">
        <v>155</v>
      </c>
      <c r="D61" s="83" t="s">
        <v>156</v>
      </c>
      <c r="E61" s="125"/>
      <c r="F61" s="124" t="s">
        <v>44</v>
      </c>
      <c r="G61" s="83" t="s">
        <v>60</v>
      </c>
      <c r="H61" s="83"/>
      <c r="I61" s="83"/>
      <c r="J61" s="83"/>
      <c r="K61" s="86">
        <v>2</v>
      </c>
      <c r="L61" s="82"/>
      <c r="M61" s="82"/>
    </row>
    <row r="62" spans="1:13" ht="32.25" customHeight="1">
      <c r="A62" s="89">
        <v>92</v>
      </c>
      <c r="B62" s="84" t="s">
        <v>157</v>
      </c>
      <c r="C62" s="83" t="s">
        <v>158</v>
      </c>
      <c r="D62" s="83" t="s">
        <v>159</v>
      </c>
      <c r="E62" s="123"/>
      <c r="F62" s="124" t="s">
        <v>52</v>
      </c>
      <c r="G62" s="83" t="s">
        <v>160</v>
      </c>
      <c r="H62" s="83" t="s">
        <v>161</v>
      </c>
      <c r="I62" s="83"/>
      <c r="J62" s="83"/>
      <c r="K62" s="86">
        <v>2</v>
      </c>
      <c r="L62" s="82"/>
      <c r="M62" s="82"/>
    </row>
    <row r="63" spans="1:13" ht="32.25" customHeight="1">
      <c r="A63" s="89">
        <v>93</v>
      </c>
      <c r="B63" s="84"/>
      <c r="C63" s="83"/>
      <c r="D63" s="83"/>
      <c r="E63" s="123"/>
      <c r="F63" s="124"/>
      <c r="G63" s="83"/>
      <c r="H63" s="83"/>
      <c r="I63" s="83"/>
      <c r="J63" s="83"/>
      <c r="K63" s="86"/>
      <c r="L63" s="82"/>
      <c r="M63" s="82"/>
    </row>
    <row r="64" spans="1:13" ht="32.25" customHeight="1">
      <c r="A64" s="86">
        <v>94</v>
      </c>
      <c r="B64" s="84" t="s">
        <v>162</v>
      </c>
      <c r="C64" s="83" t="s">
        <v>163</v>
      </c>
      <c r="D64" s="83" t="s">
        <v>164</v>
      </c>
      <c r="E64" s="123"/>
      <c r="F64" s="124" t="s">
        <v>52</v>
      </c>
      <c r="G64" s="83" t="s">
        <v>165</v>
      </c>
      <c r="H64" s="83" t="s">
        <v>129</v>
      </c>
      <c r="I64" s="83"/>
      <c r="J64" s="83"/>
      <c r="K64" s="86">
        <v>2</v>
      </c>
      <c r="L64" s="82"/>
      <c r="M64" s="82"/>
    </row>
    <row r="65" spans="1:13" ht="32.25" customHeight="1">
      <c r="A65" s="89">
        <v>95</v>
      </c>
      <c r="B65" s="84"/>
      <c r="C65" s="83" t="s">
        <v>79</v>
      </c>
      <c r="D65" s="83" t="s">
        <v>166</v>
      </c>
      <c r="E65" s="123"/>
      <c r="F65" s="124" t="s">
        <v>52</v>
      </c>
      <c r="G65" s="83" t="s">
        <v>60</v>
      </c>
      <c r="H65" s="83"/>
      <c r="I65" s="83"/>
      <c r="J65" s="83"/>
      <c r="K65" s="86">
        <v>2</v>
      </c>
      <c r="L65" s="82"/>
      <c r="M65" s="82"/>
    </row>
    <row r="66" spans="1:13" ht="32.25" customHeight="1">
      <c r="A66" s="89">
        <v>96</v>
      </c>
      <c r="B66" s="84"/>
      <c r="C66" s="83" t="s">
        <v>167</v>
      </c>
      <c r="D66" s="83" t="s">
        <v>55</v>
      </c>
      <c r="E66" s="123"/>
      <c r="F66" s="124" t="s">
        <v>52</v>
      </c>
      <c r="G66" s="83" t="s">
        <v>48</v>
      </c>
      <c r="H66" s="83"/>
      <c r="I66" s="83"/>
      <c r="J66" s="83"/>
      <c r="K66" s="86">
        <v>2</v>
      </c>
      <c r="L66" s="82"/>
      <c r="M66" s="82"/>
    </row>
    <row r="67" spans="1:13" ht="32.25" customHeight="1">
      <c r="A67" s="89">
        <v>97</v>
      </c>
      <c r="B67" s="84"/>
      <c r="C67" s="97" t="s">
        <v>170</v>
      </c>
      <c r="D67" s="97" t="s">
        <v>171</v>
      </c>
      <c r="E67" s="102"/>
      <c r="F67" s="124" t="s">
        <v>44</v>
      </c>
      <c r="G67" s="83" t="s">
        <v>48</v>
      </c>
      <c r="H67" s="83"/>
      <c r="I67" s="83"/>
      <c r="J67" s="83"/>
      <c r="K67" s="86">
        <v>2</v>
      </c>
      <c r="L67" s="82"/>
      <c r="M67" s="82"/>
    </row>
    <row r="68" spans="1:13" ht="32.25" customHeight="1">
      <c r="A68" s="86">
        <v>98</v>
      </c>
      <c r="B68" s="84"/>
      <c r="C68" s="83" t="s">
        <v>172</v>
      </c>
      <c r="D68" s="83" t="s">
        <v>173</v>
      </c>
      <c r="E68" s="123"/>
      <c r="F68" s="124" t="s">
        <v>52</v>
      </c>
      <c r="G68" s="83" t="s">
        <v>60</v>
      </c>
      <c r="H68" s="83"/>
      <c r="I68" s="83"/>
      <c r="J68" s="83"/>
      <c r="K68" s="86">
        <v>2</v>
      </c>
      <c r="L68" s="82"/>
      <c r="M68" s="82"/>
    </row>
    <row r="69" spans="1:13" ht="32.25" customHeight="1">
      <c r="A69" s="89">
        <v>99</v>
      </c>
      <c r="B69" s="84"/>
      <c r="C69" s="83"/>
      <c r="D69" s="83"/>
      <c r="E69" s="123"/>
      <c r="F69" s="124"/>
      <c r="G69" s="83"/>
      <c r="H69" s="83"/>
      <c r="I69" s="83"/>
      <c r="J69" s="83"/>
      <c r="K69" s="86"/>
      <c r="L69" s="82"/>
      <c r="M69" s="82"/>
    </row>
    <row r="70" spans="1:13" ht="32.25" customHeight="1">
      <c r="A70" s="89"/>
      <c r="B70" s="84"/>
      <c r="C70" s="83"/>
      <c r="D70" s="83"/>
      <c r="E70" s="123"/>
      <c r="F70" s="124"/>
      <c r="G70" s="83"/>
      <c r="H70" s="83"/>
      <c r="I70" s="83"/>
      <c r="J70" s="83"/>
      <c r="K70" s="87"/>
      <c r="L70" s="82"/>
      <c r="M70" s="82"/>
    </row>
    <row r="71" spans="1:13" ht="32.25" customHeight="1">
      <c r="A71" s="86"/>
      <c r="B71" s="84"/>
      <c r="C71" s="83"/>
      <c r="D71" s="83"/>
      <c r="E71" s="123"/>
      <c r="F71" s="124"/>
      <c r="G71" s="83"/>
      <c r="H71" s="83"/>
      <c r="I71" s="83"/>
      <c r="J71" s="83"/>
      <c r="K71" s="87"/>
      <c r="L71" s="82"/>
      <c r="M71" s="82"/>
    </row>
    <row r="72" spans="1:13" ht="32.25" customHeight="1">
      <c r="A72" s="89"/>
      <c r="B72" s="84"/>
      <c r="C72" s="83"/>
      <c r="D72" s="83"/>
      <c r="E72" s="123"/>
      <c r="F72" s="124"/>
      <c r="G72" s="83"/>
      <c r="H72" s="83"/>
      <c r="I72" s="83"/>
      <c r="J72" s="83"/>
      <c r="K72" s="87"/>
      <c r="L72" s="82"/>
      <c r="M72" s="82"/>
    </row>
    <row r="73" spans="1:13" ht="32.25" customHeight="1">
      <c r="A73" s="86"/>
      <c r="B73" s="84"/>
      <c r="C73" s="83"/>
      <c r="D73" s="83"/>
      <c r="E73" s="123"/>
      <c r="F73" s="124"/>
      <c r="G73" s="83"/>
      <c r="H73" s="83"/>
      <c r="I73" s="83"/>
      <c r="J73" s="83"/>
      <c r="K73" s="87"/>
      <c r="L73" s="82"/>
      <c r="M73" s="82"/>
    </row>
    <row r="74" spans="1:13" ht="32.25" customHeight="1">
      <c r="A74" s="89"/>
      <c r="C74" s="83"/>
      <c r="D74" s="83"/>
      <c r="E74" s="125"/>
      <c r="F74" s="124"/>
      <c r="G74" s="83"/>
      <c r="H74" s="83"/>
      <c r="I74" s="83"/>
      <c r="J74" s="83"/>
      <c r="K74" s="87"/>
      <c r="L74" s="82"/>
      <c r="M74" s="82"/>
    </row>
    <row r="75" spans="1:13" ht="32.25" customHeight="1">
      <c r="A75" s="86"/>
      <c r="B75" s="84"/>
      <c r="C75" s="99"/>
      <c r="D75" s="101"/>
      <c r="E75" s="126"/>
      <c r="F75" s="127"/>
      <c r="G75" s="83"/>
      <c r="H75" s="83"/>
      <c r="I75" s="83"/>
      <c r="J75" s="83"/>
      <c r="K75" s="86"/>
      <c r="L75" s="82"/>
      <c r="M75" s="82"/>
    </row>
    <row r="76" spans="1:13" ht="32.25" customHeight="1">
      <c r="A76" s="89"/>
      <c r="C76" s="83"/>
      <c r="D76" s="83"/>
      <c r="E76" s="125"/>
      <c r="F76" s="124"/>
      <c r="G76" s="83"/>
      <c r="H76" s="83"/>
      <c r="I76" s="83"/>
      <c r="J76" s="83"/>
      <c r="K76" s="87"/>
      <c r="L76" s="82"/>
      <c r="M76" s="82"/>
    </row>
    <row r="77" spans="1:13" ht="32.25" customHeight="1">
      <c r="A77" s="86"/>
      <c r="C77" s="96"/>
      <c r="D77" s="96"/>
      <c r="E77" s="95"/>
      <c r="F77" s="103"/>
      <c r="G77" s="83"/>
      <c r="H77" s="83"/>
      <c r="I77" s="83"/>
      <c r="J77" s="83"/>
      <c r="K77" s="87"/>
      <c r="L77" s="82"/>
      <c r="M77" s="82"/>
    </row>
    <row r="78" spans="1:13" ht="32.25" customHeight="1">
      <c r="A78" s="89"/>
      <c r="B78" s="84"/>
      <c r="C78" s="96"/>
      <c r="D78" s="96"/>
      <c r="E78" s="102"/>
      <c r="F78" s="103"/>
      <c r="G78" s="83"/>
      <c r="H78" s="83"/>
      <c r="I78" s="83"/>
      <c r="J78" s="83"/>
      <c r="K78" s="87"/>
      <c r="L78" s="82"/>
      <c r="M78" s="82"/>
    </row>
    <row r="79" spans="1:13" ht="32.25" customHeight="1">
      <c r="A79" s="86"/>
      <c r="B79" s="82"/>
      <c r="C79" s="83"/>
      <c r="D79" s="83"/>
      <c r="E79" s="102"/>
      <c r="F79" s="124"/>
      <c r="G79" s="83"/>
      <c r="H79" s="83"/>
      <c r="I79" s="83"/>
      <c r="J79" s="83"/>
      <c r="K79" s="87"/>
      <c r="L79" s="82"/>
      <c r="M79" s="82"/>
    </row>
    <row r="80" spans="1:13" ht="32.25" customHeight="1">
      <c r="A80" s="89"/>
      <c r="B80" s="84"/>
      <c r="C80" s="83"/>
      <c r="D80" s="83"/>
      <c r="E80" s="123"/>
      <c r="F80" s="124"/>
      <c r="G80" s="83"/>
      <c r="H80" s="83"/>
      <c r="I80" s="83"/>
      <c r="J80" s="83"/>
      <c r="K80" s="87"/>
      <c r="L80" s="82"/>
      <c r="M80" s="82"/>
    </row>
    <row r="81" spans="1:13" ht="32.25" customHeight="1">
      <c r="A81" s="86"/>
      <c r="B81" s="84"/>
      <c r="C81" s="83"/>
      <c r="D81" s="83"/>
      <c r="E81" s="123"/>
      <c r="F81" s="124"/>
      <c r="G81" s="83"/>
      <c r="H81" s="83"/>
      <c r="I81" s="83"/>
      <c r="J81" s="83"/>
      <c r="K81" s="87"/>
      <c r="L81" s="82"/>
      <c r="M81" s="82"/>
    </row>
    <row r="82" spans="1:13" ht="32.25" customHeight="1">
      <c r="A82" s="89"/>
      <c r="B82" s="84"/>
      <c r="C82" s="96"/>
      <c r="D82" s="96"/>
      <c r="E82" s="102"/>
      <c r="F82" s="103"/>
      <c r="G82" s="83"/>
      <c r="H82" s="83"/>
      <c r="I82" s="83"/>
      <c r="J82" s="83"/>
      <c r="K82" s="87"/>
      <c r="L82" s="82"/>
      <c r="M82" s="82"/>
    </row>
    <row r="83" spans="1:13" ht="32.25" customHeight="1">
      <c r="A83" s="89"/>
      <c r="B83" s="84"/>
      <c r="C83" s="83"/>
      <c r="D83" s="83"/>
      <c r="E83" s="123"/>
      <c r="F83" s="124"/>
      <c r="G83" s="83"/>
      <c r="H83" s="83"/>
      <c r="I83" s="83"/>
      <c r="J83" s="83"/>
      <c r="K83" s="86"/>
      <c r="L83" s="82"/>
      <c r="M83" s="82"/>
    </row>
    <row r="84" spans="1:13" ht="32.25" customHeight="1">
      <c r="A84" s="89"/>
      <c r="B84" s="84"/>
      <c r="C84" s="83"/>
      <c r="D84" s="83"/>
      <c r="E84" s="123"/>
      <c r="F84" s="124"/>
      <c r="G84" s="83"/>
      <c r="H84" s="83"/>
      <c r="I84" s="83"/>
      <c r="J84" s="83"/>
      <c r="K84" s="86"/>
      <c r="L84" s="82"/>
      <c r="M84" s="82"/>
    </row>
    <row r="85" spans="1:13" ht="32.25" customHeight="1">
      <c r="A85" s="89"/>
      <c r="B85" s="84"/>
      <c r="C85" s="83"/>
      <c r="D85" s="83"/>
      <c r="E85" s="123"/>
      <c r="F85" s="124"/>
      <c r="G85" s="83"/>
      <c r="H85" s="83"/>
      <c r="I85" s="83"/>
      <c r="J85" s="83"/>
      <c r="K85" s="86"/>
      <c r="L85" s="82"/>
      <c r="M85" s="82"/>
    </row>
    <row r="86" spans="1:13" ht="32.25" customHeight="1">
      <c r="A86" s="89"/>
      <c r="B86" s="84"/>
      <c r="C86" s="83"/>
      <c r="D86" s="83"/>
      <c r="E86" s="123"/>
      <c r="F86" s="124"/>
      <c r="G86" s="83"/>
      <c r="H86" s="83"/>
      <c r="I86" s="83"/>
      <c r="J86" s="83"/>
      <c r="K86" s="86"/>
      <c r="L86" s="82"/>
      <c r="M86" s="82"/>
    </row>
    <row r="87" spans="1:13" ht="32.25" customHeight="1">
      <c r="A87" s="89"/>
      <c r="B87" s="84"/>
      <c r="C87" s="83"/>
      <c r="D87" s="83"/>
      <c r="E87" s="123"/>
      <c r="F87" s="124"/>
      <c r="G87" s="83"/>
      <c r="H87" s="83"/>
      <c r="I87" s="83"/>
      <c r="J87" s="83"/>
      <c r="K87" s="86"/>
      <c r="L87" s="82"/>
      <c r="M87" s="82"/>
    </row>
    <row r="88" spans="1:13" ht="32.25" customHeight="1">
      <c r="A88" s="90"/>
      <c r="B88" s="84"/>
      <c r="C88" s="83"/>
      <c r="D88" s="83"/>
      <c r="E88" s="123"/>
      <c r="F88" s="124"/>
      <c r="G88" s="83"/>
      <c r="H88" s="83"/>
      <c r="I88" s="83"/>
      <c r="J88" s="83"/>
      <c r="K88" s="87"/>
      <c r="L88" s="82"/>
      <c r="M88" s="82"/>
    </row>
    <row r="89" spans="1:13" ht="32.25" customHeight="1">
      <c r="A89" s="90"/>
      <c r="B89" s="84"/>
      <c r="C89" s="83"/>
      <c r="D89" s="83"/>
      <c r="E89" s="123"/>
      <c r="F89" s="124"/>
      <c r="G89" s="83"/>
      <c r="H89" s="83"/>
      <c r="I89" s="83"/>
      <c r="J89" s="83"/>
      <c r="K89" s="87"/>
      <c r="L89" s="82"/>
      <c r="M89" s="82"/>
    </row>
    <row r="90" spans="1:13" ht="32.25" customHeight="1">
      <c r="A90" s="90"/>
      <c r="B90" s="84"/>
      <c r="C90" s="83"/>
      <c r="D90" s="83"/>
      <c r="E90" s="123"/>
      <c r="F90" s="124"/>
      <c r="G90" s="83"/>
      <c r="H90" s="83"/>
      <c r="I90" s="83"/>
      <c r="J90" s="83"/>
      <c r="K90" s="87"/>
      <c r="L90" s="82"/>
      <c r="M90" s="82"/>
    </row>
    <row r="91" spans="1:13" ht="32.25" customHeight="1">
      <c r="A91" s="90"/>
      <c r="B91" s="84"/>
      <c r="C91" s="83"/>
      <c r="D91" s="83"/>
      <c r="E91" s="123"/>
      <c r="F91" s="124"/>
      <c r="G91" s="83"/>
      <c r="H91" s="83"/>
      <c r="I91" s="83"/>
      <c r="J91" s="83"/>
      <c r="K91" s="87"/>
      <c r="L91" s="82"/>
      <c r="M91" s="82"/>
    </row>
    <row r="92" spans="1:13" ht="32.25" customHeight="1">
      <c r="A92" s="90"/>
      <c r="B92" s="84"/>
      <c r="C92" s="83"/>
      <c r="D92" s="83"/>
      <c r="E92" s="123"/>
      <c r="F92" s="124"/>
      <c r="G92" s="83"/>
      <c r="H92" s="83"/>
      <c r="I92" s="83"/>
      <c r="J92" s="83"/>
      <c r="K92" s="87"/>
      <c r="L92" s="82"/>
      <c r="M92" s="82"/>
    </row>
    <row r="93" spans="1:13" ht="32.25" customHeight="1">
      <c r="A93" s="90"/>
      <c r="B93" s="84"/>
      <c r="C93" s="83"/>
      <c r="D93" s="83"/>
      <c r="E93" s="123"/>
      <c r="F93" s="124"/>
      <c r="G93" s="83"/>
      <c r="H93" s="83"/>
      <c r="I93" s="83"/>
      <c r="J93" s="83"/>
      <c r="K93" s="87"/>
      <c r="L93" s="82"/>
      <c r="M93" s="82"/>
    </row>
    <row r="94" spans="1:13" ht="32.25" customHeight="1">
      <c r="A94" s="90"/>
      <c r="B94" s="84"/>
      <c r="C94" s="83"/>
      <c r="D94" s="83"/>
      <c r="E94" s="123"/>
      <c r="F94" s="124"/>
      <c r="G94" s="83"/>
      <c r="H94" s="83"/>
      <c r="I94" s="83"/>
      <c r="J94" s="83"/>
      <c r="K94" s="87"/>
      <c r="L94" s="82"/>
      <c r="M94" s="82"/>
    </row>
    <row r="95" spans="1:13" ht="32.25" customHeight="1">
      <c r="A95" s="90"/>
      <c r="B95" s="84"/>
      <c r="C95" s="83"/>
      <c r="D95" s="83"/>
      <c r="E95" s="123"/>
      <c r="F95" s="124"/>
      <c r="G95" s="83"/>
      <c r="H95" s="83"/>
      <c r="I95" s="83"/>
      <c r="J95" s="83"/>
      <c r="K95" s="87"/>
      <c r="L95" s="82"/>
      <c r="M95" s="82"/>
    </row>
    <row r="96" spans="1:13" ht="32.25" customHeight="1">
      <c r="A96" s="90"/>
      <c r="B96" s="84"/>
      <c r="C96" s="83"/>
      <c r="D96" s="83"/>
      <c r="E96" s="123"/>
      <c r="F96" s="124"/>
      <c r="G96" s="83"/>
      <c r="H96" s="83"/>
      <c r="I96" s="83"/>
      <c r="J96" s="83"/>
      <c r="K96" s="87"/>
      <c r="L96" s="82"/>
      <c r="M96" s="82"/>
    </row>
    <row r="97" spans="1:13" ht="32.25" customHeight="1">
      <c r="A97" s="90"/>
      <c r="B97" s="84"/>
      <c r="C97" s="83"/>
      <c r="D97" s="83"/>
      <c r="E97" s="123"/>
      <c r="F97" s="124"/>
      <c r="G97" s="83"/>
      <c r="H97" s="83"/>
      <c r="I97" s="83"/>
      <c r="J97" s="83"/>
      <c r="K97" s="87"/>
      <c r="L97" s="82"/>
      <c r="M97" s="82"/>
    </row>
    <row r="98" spans="1:13" ht="32.25" customHeight="1">
      <c r="A98" s="90"/>
      <c r="B98" s="84"/>
      <c r="C98" s="83"/>
      <c r="D98" s="83"/>
      <c r="E98" s="123"/>
      <c r="F98" s="124"/>
      <c r="G98" s="83"/>
      <c r="H98" s="83"/>
      <c r="I98" s="83"/>
      <c r="J98" s="83"/>
      <c r="K98" s="87"/>
      <c r="L98" s="82"/>
      <c r="M98" s="82"/>
    </row>
    <row r="99" spans="1:13" ht="32.25" customHeight="1">
      <c r="A99" s="90"/>
      <c r="B99" s="84"/>
      <c r="C99" s="83"/>
      <c r="D99" s="83"/>
      <c r="E99" s="123"/>
      <c r="F99" s="124"/>
      <c r="G99" s="83"/>
      <c r="H99" s="83"/>
      <c r="I99" s="83"/>
      <c r="J99" s="83"/>
      <c r="K99" s="87"/>
      <c r="L99" s="82"/>
      <c r="M99" s="82"/>
    </row>
    <row r="100" spans="1:13" ht="32.25" customHeight="1">
      <c r="A100" s="90"/>
      <c r="B100" s="84"/>
      <c r="C100" s="83"/>
      <c r="D100" s="83"/>
      <c r="E100" s="123"/>
      <c r="F100" s="124"/>
      <c r="G100" s="83"/>
      <c r="H100" s="83"/>
      <c r="I100" s="83"/>
      <c r="J100" s="83"/>
      <c r="K100" s="87"/>
      <c r="L100" s="82"/>
      <c r="M100" s="82"/>
    </row>
    <row r="101" spans="1:13" ht="32.25" customHeight="1">
      <c r="A101" s="90"/>
      <c r="B101" s="84"/>
      <c r="C101" s="83"/>
      <c r="D101" s="83"/>
      <c r="E101" s="123"/>
      <c r="F101" s="124"/>
      <c r="G101" s="83"/>
      <c r="H101" s="83"/>
      <c r="I101" s="83"/>
      <c r="J101" s="83"/>
      <c r="K101" s="87"/>
      <c r="L101" s="82"/>
      <c r="M101" s="82"/>
    </row>
    <row r="102" spans="1:13" ht="32.25" customHeight="1">
      <c r="A102" s="90"/>
      <c r="B102" s="84"/>
      <c r="C102" s="83"/>
      <c r="D102" s="83"/>
      <c r="E102" s="123"/>
      <c r="F102" s="124"/>
      <c r="G102" s="83"/>
      <c r="H102" s="83"/>
      <c r="I102" s="83"/>
      <c r="J102" s="83"/>
      <c r="K102" s="87"/>
      <c r="L102" s="82"/>
      <c r="M102" s="82"/>
    </row>
    <row r="103" spans="1:13" ht="32.25" customHeight="1">
      <c r="A103" s="90"/>
      <c r="B103" s="84"/>
      <c r="C103" s="83"/>
      <c r="D103" s="83"/>
      <c r="E103" s="123"/>
      <c r="F103" s="124"/>
      <c r="G103" s="83"/>
      <c r="H103" s="83"/>
      <c r="I103" s="83"/>
      <c r="J103" s="83"/>
      <c r="K103" s="87"/>
      <c r="L103" s="82"/>
      <c r="M103" s="82"/>
    </row>
    <row r="104" spans="1:13" ht="32.25" customHeight="1">
      <c r="A104" s="90"/>
      <c r="B104" s="84"/>
      <c r="C104" s="83"/>
      <c r="D104" s="83"/>
      <c r="E104" s="123"/>
      <c r="F104" s="124"/>
      <c r="G104" s="83"/>
      <c r="H104" s="83"/>
      <c r="I104" s="83"/>
      <c r="J104" s="83"/>
      <c r="K104" s="87"/>
      <c r="L104" s="82"/>
      <c r="M104" s="82"/>
    </row>
    <row r="105" spans="1:13" ht="32.25" customHeight="1">
      <c r="A105" s="90"/>
      <c r="B105" s="84"/>
      <c r="C105" s="83"/>
      <c r="D105" s="83"/>
      <c r="E105" s="123"/>
      <c r="F105" s="124"/>
      <c r="G105" s="83"/>
      <c r="H105" s="83"/>
      <c r="I105" s="83"/>
      <c r="J105" s="83"/>
      <c r="K105" s="87"/>
      <c r="L105" s="82"/>
      <c r="M105" s="82"/>
    </row>
    <row r="106" spans="1:13" ht="32.25" customHeight="1">
      <c r="A106" s="90"/>
      <c r="B106" s="84"/>
      <c r="C106" s="83"/>
      <c r="D106" s="83"/>
      <c r="E106" s="123"/>
      <c r="F106" s="124"/>
      <c r="G106" s="83"/>
      <c r="H106" s="83"/>
      <c r="I106" s="83"/>
      <c r="J106" s="83"/>
      <c r="K106" s="87"/>
      <c r="L106" s="82"/>
      <c r="M106" s="82"/>
    </row>
    <row r="107" spans="1:13" ht="32.25" customHeight="1">
      <c r="A107" s="90"/>
      <c r="B107" s="84"/>
      <c r="C107" s="83"/>
      <c r="D107" s="83"/>
      <c r="E107" s="123"/>
      <c r="F107" s="124"/>
      <c r="G107" s="83"/>
      <c r="H107" s="83"/>
      <c r="I107" s="83"/>
      <c r="J107" s="83"/>
      <c r="K107" s="87"/>
      <c r="L107" s="82"/>
      <c r="M107" s="82"/>
    </row>
    <row r="108" spans="1:13" ht="32.25" customHeight="1">
      <c r="A108" s="90"/>
      <c r="B108" s="84"/>
      <c r="C108" s="83"/>
      <c r="D108" s="83"/>
      <c r="E108" s="123"/>
      <c r="F108" s="124"/>
      <c r="G108" s="83"/>
      <c r="H108" s="83"/>
      <c r="I108" s="83"/>
      <c r="J108" s="83"/>
      <c r="K108" s="87"/>
      <c r="L108" s="82"/>
      <c r="M108" s="82"/>
    </row>
    <row r="109" spans="1:13" ht="32.25" customHeight="1">
      <c r="A109" s="90"/>
      <c r="B109" s="84"/>
      <c r="C109" s="83"/>
      <c r="D109" s="83"/>
      <c r="E109" s="123"/>
      <c r="F109" s="124"/>
      <c r="G109" s="83"/>
      <c r="H109" s="83"/>
      <c r="I109" s="83"/>
      <c r="J109" s="83"/>
      <c r="K109" s="87"/>
      <c r="L109" s="82"/>
      <c r="M109" s="82"/>
    </row>
    <row r="110" spans="1:13" ht="32.25" customHeight="1">
      <c r="A110" s="90"/>
      <c r="B110" s="84"/>
      <c r="C110" s="83"/>
      <c r="D110" s="83"/>
      <c r="E110" s="123"/>
      <c r="F110" s="124"/>
      <c r="G110" s="83"/>
      <c r="H110" s="83"/>
      <c r="I110" s="83"/>
      <c r="J110" s="83"/>
      <c r="K110" s="87"/>
      <c r="L110" s="82"/>
      <c r="M110" s="82"/>
    </row>
    <row r="111" spans="1:13" ht="32.25" customHeight="1">
      <c r="A111" s="90"/>
      <c r="B111" s="84"/>
      <c r="C111" s="83"/>
      <c r="D111" s="83"/>
      <c r="E111" s="123"/>
      <c r="F111" s="124"/>
      <c r="G111" s="83"/>
      <c r="H111" s="83"/>
      <c r="I111" s="83"/>
      <c r="J111" s="83"/>
      <c r="K111" s="87"/>
      <c r="L111" s="82"/>
      <c r="M111" s="82"/>
    </row>
    <row r="112" spans="1:13" ht="32.25" customHeight="1">
      <c r="A112" s="90"/>
      <c r="B112" s="84"/>
      <c r="C112" s="83"/>
      <c r="D112" s="83"/>
      <c r="E112" s="123"/>
      <c r="F112" s="124"/>
      <c r="G112" s="83"/>
      <c r="H112" s="83"/>
      <c r="I112" s="83"/>
      <c r="J112" s="83"/>
      <c r="K112" s="87"/>
      <c r="L112" s="82"/>
      <c r="M112" s="82"/>
    </row>
    <row r="113" spans="1:13" ht="32.25" customHeight="1">
      <c r="A113" s="90"/>
      <c r="B113" s="84"/>
      <c r="C113" s="83"/>
      <c r="D113" s="83"/>
      <c r="E113" s="123"/>
      <c r="F113" s="124"/>
      <c r="G113" s="83"/>
      <c r="H113" s="83"/>
      <c r="I113" s="83"/>
      <c r="J113" s="83"/>
      <c r="K113" s="87"/>
      <c r="L113" s="82"/>
      <c r="M113" s="82"/>
    </row>
    <row r="114" spans="1:13" ht="32.25" customHeight="1">
      <c r="A114" s="90"/>
      <c r="B114" s="84"/>
      <c r="C114" s="83"/>
      <c r="D114" s="83"/>
      <c r="E114" s="123"/>
      <c r="F114" s="124"/>
      <c r="G114" s="83"/>
      <c r="H114" s="83"/>
      <c r="I114" s="83"/>
      <c r="J114" s="83"/>
      <c r="K114" s="87"/>
      <c r="L114" s="82"/>
      <c r="M114" s="82"/>
    </row>
    <row r="115" spans="1:13" ht="32.25" customHeight="1">
      <c r="A115" s="90"/>
      <c r="B115" s="84"/>
      <c r="C115" s="83"/>
      <c r="D115" s="83"/>
      <c r="E115" s="123"/>
      <c r="F115" s="124"/>
      <c r="G115" s="83"/>
      <c r="H115" s="83"/>
      <c r="I115" s="83"/>
      <c r="J115" s="83"/>
      <c r="K115" s="87"/>
      <c r="L115" s="82"/>
      <c r="M115" s="82"/>
    </row>
    <row r="116" spans="1:13" ht="32.25" customHeight="1">
      <c r="A116" s="90"/>
      <c r="B116" s="84"/>
      <c r="C116" s="83"/>
      <c r="D116" s="83"/>
      <c r="E116" s="123"/>
      <c r="F116" s="124"/>
      <c r="G116" s="83"/>
      <c r="H116" s="83"/>
      <c r="I116" s="83"/>
      <c r="J116" s="83"/>
      <c r="K116" s="87"/>
      <c r="L116" s="82"/>
      <c r="M116" s="82"/>
    </row>
    <row r="117" spans="1:13" ht="32.25" customHeight="1">
      <c r="A117" s="90"/>
      <c r="B117" s="84"/>
      <c r="C117" s="83"/>
      <c r="D117" s="83"/>
      <c r="E117" s="123"/>
      <c r="F117" s="124"/>
      <c r="G117" s="83"/>
      <c r="H117" s="83"/>
      <c r="I117" s="83"/>
      <c r="J117" s="83"/>
      <c r="K117" s="87"/>
      <c r="L117" s="82"/>
      <c r="M117" s="82"/>
    </row>
    <row r="118" spans="1:13" ht="32.25" customHeight="1">
      <c r="A118" s="90"/>
      <c r="B118" s="84"/>
      <c r="C118" s="83"/>
      <c r="D118" s="83"/>
      <c r="E118" s="123"/>
      <c r="F118" s="124"/>
      <c r="G118" s="83"/>
      <c r="H118" s="83"/>
      <c r="I118" s="83"/>
      <c r="J118" s="83"/>
      <c r="K118" s="87"/>
      <c r="L118" s="82"/>
      <c r="M118" s="82"/>
    </row>
    <row r="119" spans="1:13" ht="32.25" customHeight="1">
      <c r="A119" s="90"/>
      <c r="B119" s="84"/>
      <c r="C119" s="83"/>
      <c r="D119" s="83"/>
      <c r="E119" s="123"/>
      <c r="F119" s="124"/>
      <c r="G119" s="83"/>
      <c r="H119" s="83"/>
      <c r="I119" s="83"/>
      <c r="J119" s="83"/>
      <c r="K119" s="87"/>
      <c r="L119" s="82"/>
      <c r="M119" s="82"/>
    </row>
    <row r="120" spans="1:13" ht="32.25" customHeight="1">
      <c r="A120" s="90"/>
      <c r="B120" s="84"/>
      <c r="C120" s="83"/>
      <c r="D120" s="83"/>
      <c r="E120" s="123"/>
      <c r="F120" s="124"/>
      <c r="G120" s="83"/>
      <c r="H120" s="83"/>
      <c r="I120" s="83"/>
      <c r="J120" s="83"/>
      <c r="K120" s="87"/>
      <c r="L120" s="82"/>
      <c r="M120" s="82"/>
    </row>
    <row r="121" spans="1:13" ht="32.25" customHeight="1">
      <c r="A121" s="90"/>
      <c r="B121" s="84"/>
      <c r="C121" s="83"/>
      <c r="D121" s="83"/>
      <c r="E121" s="123"/>
      <c r="F121" s="124"/>
      <c r="G121" s="83"/>
      <c r="H121" s="83"/>
      <c r="I121" s="83"/>
      <c r="J121" s="83"/>
      <c r="K121" s="87"/>
      <c r="L121" s="82"/>
      <c r="M121" s="82"/>
    </row>
    <row r="122" spans="1:13" ht="32.25" customHeight="1">
      <c r="A122" s="90"/>
      <c r="B122" s="84"/>
      <c r="C122" s="83"/>
      <c r="D122" s="83"/>
      <c r="E122" s="123"/>
      <c r="F122" s="124"/>
      <c r="G122" s="83"/>
      <c r="H122" s="83"/>
      <c r="I122" s="83"/>
      <c r="J122" s="83"/>
      <c r="K122" s="87"/>
      <c r="L122" s="82"/>
      <c r="M122" s="82"/>
    </row>
    <row r="123" spans="1:13" ht="32.25" customHeight="1">
      <c r="A123" s="90"/>
      <c r="B123" s="84"/>
      <c r="C123" s="83"/>
      <c r="D123" s="83"/>
      <c r="E123" s="123"/>
      <c r="F123" s="124"/>
      <c r="G123" s="83"/>
      <c r="H123" s="83"/>
      <c r="I123" s="83"/>
      <c r="J123" s="83"/>
      <c r="K123" s="87"/>
      <c r="L123" s="82"/>
      <c r="M123" s="82"/>
    </row>
    <row r="124" spans="1:13" ht="32.25" customHeight="1">
      <c r="A124" s="90"/>
      <c r="B124" s="84"/>
      <c r="C124" s="83"/>
      <c r="D124" s="83"/>
      <c r="E124" s="123"/>
      <c r="F124" s="124"/>
      <c r="G124" s="83"/>
      <c r="H124" s="83"/>
      <c r="I124" s="83"/>
      <c r="J124" s="83"/>
      <c r="K124" s="87"/>
      <c r="L124" s="82"/>
      <c r="M124" s="82"/>
    </row>
    <row r="125" spans="1:13" ht="32.25" customHeight="1">
      <c r="A125" s="90"/>
      <c r="B125" s="84"/>
      <c r="C125" s="83"/>
      <c r="D125" s="83"/>
      <c r="E125" s="123"/>
      <c r="F125" s="124"/>
      <c r="G125" s="83"/>
      <c r="H125" s="83"/>
      <c r="I125" s="83"/>
      <c r="J125" s="83"/>
      <c r="K125" s="87"/>
      <c r="L125" s="82"/>
      <c r="M125" s="82"/>
    </row>
    <row r="126" spans="1:13" ht="32.25" customHeight="1">
      <c r="A126" s="90"/>
      <c r="B126" s="84"/>
      <c r="C126" s="83"/>
      <c r="D126" s="83"/>
      <c r="E126" s="123"/>
      <c r="F126" s="124"/>
      <c r="G126" s="83"/>
      <c r="H126" s="83"/>
      <c r="I126" s="83"/>
      <c r="J126" s="83"/>
      <c r="K126" s="87"/>
      <c r="L126" s="82"/>
      <c r="M126" s="82"/>
    </row>
    <row r="127" spans="1:13" ht="32.25" customHeight="1">
      <c r="A127" s="90"/>
      <c r="B127" s="84"/>
      <c r="C127" s="83"/>
      <c r="D127" s="83"/>
      <c r="E127" s="123"/>
      <c r="F127" s="124"/>
      <c r="G127" s="83"/>
      <c r="H127" s="83"/>
      <c r="I127" s="83"/>
      <c r="J127" s="83"/>
      <c r="K127" s="87"/>
      <c r="L127" s="82"/>
      <c r="M127" s="82"/>
    </row>
    <row r="128" spans="1:13" ht="32.25" customHeight="1">
      <c r="A128" s="90"/>
      <c r="B128" s="84"/>
      <c r="C128" s="83"/>
      <c r="D128" s="83"/>
      <c r="E128" s="123"/>
      <c r="F128" s="124"/>
      <c r="G128" s="83"/>
      <c r="H128" s="83"/>
      <c r="I128" s="83"/>
      <c r="J128" s="83"/>
      <c r="K128" s="87"/>
      <c r="L128" s="82"/>
      <c r="M128" s="82"/>
    </row>
    <row r="129" spans="1:13" ht="32.25" customHeight="1">
      <c r="A129" s="90"/>
      <c r="B129" s="84"/>
      <c r="C129" s="83"/>
      <c r="D129" s="83"/>
      <c r="E129" s="123"/>
      <c r="F129" s="124"/>
      <c r="G129" s="83"/>
      <c r="H129" s="83"/>
      <c r="I129" s="83"/>
      <c r="J129" s="83"/>
      <c r="K129" s="87"/>
      <c r="L129" s="82"/>
      <c r="M129" s="82"/>
    </row>
    <row r="130" spans="1:13" ht="32.25" customHeight="1">
      <c r="A130" s="90"/>
      <c r="B130" s="84"/>
      <c r="C130" s="83"/>
      <c r="D130" s="83"/>
      <c r="E130" s="123"/>
      <c r="F130" s="124"/>
      <c r="G130" s="83"/>
      <c r="H130" s="83"/>
      <c r="I130" s="83"/>
      <c r="J130" s="83"/>
      <c r="K130" s="87"/>
      <c r="L130" s="82"/>
      <c r="M130" s="82"/>
    </row>
    <row r="131" spans="1:13" ht="32.25" customHeight="1">
      <c r="A131" s="90"/>
      <c r="B131" s="84"/>
      <c r="C131" s="83"/>
      <c r="D131" s="83"/>
      <c r="E131" s="123"/>
      <c r="F131" s="124"/>
      <c r="G131" s="83"/>
      <c r="H131" s="83"/>
      <c r="I131" s="83"/>
      <c r="J131" s="83"/>
      <c r="K131" s="87"/>
      <c r="L131" s="82"/>
      <c r="M131" s="82"/>
    </row>
    <row r="132" spans="1:13" ht="32.25" customHeight="1">
      <c r="A132" s="90"/>
      <c r="B132" s="84"/>
      <c r="C132" s="83"/>
      <c r="D132" s="83"/>
      <c r="E132" s="123"/>
      <c r="F132" s="124"/>
      <c r="G132" s="83"/>
      <c r="H132" s="83"/>
      <c r="I132" s="83"/>
      <c r="J132" s="83"/>
      <c r="K132" s="87"/>
      <c r="L132" s="82"/>
      <c r="M132" s="82"/>
    </row>
    <row r="133" spans="1:13" ht="32.25" customHeight="1">
      <c r="A133" s="90"/>
      <c r="B133" s="84"/>
      <c r="C133" s="83"/>
      <c r="D133" s="83"/>
      <c r="E133" s="123"/>
      <c r="F133" s="124"/>
      <c r="G133" s="83"/>
      <c r="H133" s="83"/>
      <c r="I133" s="83"/>
      <c r="J133" s="83"/>
      <c r="K133" s="87"/>
      <c r="L133" s="82"/>
      <c r="M133" s="82"/>
    </row>
    <row r="134" spans="1:13" ht="32.25" customHeight="1">
      <c r="A134" s="90"/>
      <c r="B134" s="84"/>
      <c r="C134" s="83"/>
      <c r="D134" s="83"/>
      <c r="E134" s="123"/>
      <c r="F134" s="124"/>
      <c r="G134" s="83"/>
      <c r="H134" s="83"/>
      <c r="I134" s="83"/>
      <c r="J134" s="83"/>
      <c r="K134" s="87"/>
      <c r="L134" s="82"/>
      <c r="M134" s="82"/>
    </row>
    <row r="135" spans="1:13" ht="32.25" customHeight="1">
      <c r="A135" s="90"/>
      <c r="B135" s="84"/>
      <c r="C135" s="83"/>
      <c r="D135" s="83"/>
      <c r="E135" s="123"/>
      <c r="F135" s="124"/>
      <c r="G135" s="83"/>
      <c r="H135" s="83"/>
      <c r="I135" s="83"/>
      <c r="J135" s="83"/>
      <c r="K135" s="87"/>
      <c r="L135" s="82"/>
      <c r="M135" s="82"/>
    </row>
    <row r="136" spans="1:13" ht="32.25" customHeight="1">
      <c r="A136" s="90"/>
      <c r="B136" s="84"/>
      <c r="C136" s="83"/>
      <c r="D136" s="83"/>
      <c r="E136" s="123"/>
      <c r="F136" s="124"/>
      <c r="G136" s="83"/>
      <c r="H136" s="83"/>
      <c r="I136" s="83"/>
      <c r="J136" s="83"/>
      <c r="K136" s="87"/>
      <c r="L136" s="82"/>
      <c r="M136" s="82"/>
    </row>
    <row r="137" spans="1:13" ht="32.25" customHeight="1">
      <c r="A137" s="90"/>
      <c r="B137" s="84"/>
      <c r="C137" s="83"/>
      <c r="D137" s="83"/>
      <c r="E137" s="123"/>
      <c r="F137" s="124"/>
      <c r="G137" s="83"/>
      <c r="H137" s="83"/>
      <c r="I137" s="83"/>
      <c r="J137" s="83"/>
      <c r="K137" s="87"/>
      <c r="L137" s="82"/>
      <c r="M137" s="82"/>
    </row>
    <row r="138" spans="1:13" ht="32.25" customHeight="1">
      <c r="A138" s="90"/>
      <c r="B138" s="84"/>
      <c r="C138" s="83"/>
      <c r="D138" s="83"/>
      <c r="E138" s="123"/>
      <c r="F138" s="124"/>
      <c r="G138" s="83"/>
      <c r="H138" s="83"/>
      <c r="I138" s="83"/>
      <c r="J138" s="83"/>
      <c r="K138" s="87"/>
      <c r="L138" s="82"/>
      <c r="M138" s="82"/>
    </row>
    <row r="139" spans="1:13" ht="32.25" customHeight="1">
      <c r="A139" s="90"/>
      <c r="B139" s="84"/>
      <c r="C139" s="83"/>
      <c r="D139" s="83"/>
      <c r="E139" s="123"/>
      <c r="F139" s="124"/>
      <c r="G139" s="83"/>
      <c r="H139" s="83"/>
      <c r="I139" s="83"/>
      <c r="J139" s="83"/>
      <c r="K139" s="87"/>
      <c r="L139" s="82"/>
      <c r="M139" s="82"/>
    </row>
    <row r="140" spans="1:13" ht="32.25" customHeight="1">
      <c r="A140" s="90"/>
      <c r="B140" s="84"/>
      <c r="C140" s="83"/>
      <c r="D140" s="83"/>
      <c r="E140" s="123"/>
      <c r="F140" s="124"/>
      <c r="G140" s="83"/>
      <c r="H140" s="83"/>
      <c r="I140" s="83"/>
      <c r="J140" s="83"/>
      <c r="K140" s="87"/>
      <c r="L140" s="82"/>
      <c r="M140" s="82"/>
    </row>
    <row r="141" spans="1:13" ht="32.25" customHeight="1">
      <c r="A141" s="90"/>
      <c r="B141" s="84"/>
      <c r="C141" s="83"/>
      <c r="D141" s="83"/>
      <c r="E141" s="123"/>
      <c r="F141" s="124"/>
      <c r="G141" s="83"/>
      <c r="H141" s="83"/>
      <c r="I141" s="83"/>
      <c r="J141" s="83"/>
      <c r="K141" s="87"/>
      <c r="L141" s="82"/>
      <c r="M141" s="82"/>
    </row>
    <row r="142" spans="1:13" ht="32.25" customHeight="1">
      <c r="A142" s="90"/>
      <c r="B142" s="84"/>
      <c r="C142" s="83"/>
      <c r="D142" s="83"/>
      <c r="E142" s="123"/>
      <c r="F142" s="124"/>
      <c r="G142" s="83"/>
      <c r="H142" s="83"/>
      <c r="I142" s="83"/>
      <c r="J142" s="83"/>
      <c r="K142" s="87"/>
      <c r="L142" s="82"/>
      <c r="M142" s="82"/>
    </row>
    <row r="143" spans="1:13" ht="32.25" customHeight="1">
      <c r="A143" s="90"/>
      <c r="B143" s="84"/>
      <c r="C143" s="83"/>
      <c r="D143" s="83"/>
      <c r="E143" s="123"/>
      <c r="F143" s="124"/>
      <c r="G143" s="83"/>
      <c r="H143" s="83"/>
      <c r="I143" s="83"/>
      <c r="J143" s="83"/>
      <c r="K143" s="87"/>
      <c r="L143" s="82"/>
      <c r="M143" s="82"/>
    </row>
    <row r="144" spans="1:13" ht="32.25" customHeight="1">
      <c r="A144" s="90"/>
      <c r="B144" s="84"/>
      <c r="C144" s="83"/>
      <c r="D144" s="83"/>
      <c r="E144" s="123"/>
      <c r="F144" s="124"/>
      <c r="G144" s="83"/>
      <c r="H144" s="83"/>
      <c r="I144" s="83"/>
      <c r="J144" s="83"/>
      <c r="K144" s="87"/>
      <c r="L144" s="82"/>
      <c r="M144" s="82"/>
    </row>
    <row r="145" spans="1:13" ht="32.25" customHeight="1">
      <c r="A145" s="90"/>
      <c r="B145" s="84"/>
      <c r="C145" s="83"/>
      <c r="D145" s="83"/>
      <c r="E145" s="123"/>
      <c r="F145" s="124"/>
      <c r="G145" s="83"/>
      <c r="H145" s="83"/>
      <c r="I145" s="83"/>
      <c r="J145" s="83"/>
      <c r="K145" s="87"/>
      <c r="L145" s="82"/>
      <c r="M145" s="82"/>
    </row>
    <row r="146" spans="1:13" ht="32.25" customHeight="1">
      <c r="A146" s="90"/>
      <c r="B146" s="84"/>
      <c r="C146" s="83"/>
      <c r="D146" s="83"/>
      <c r="E146" s="123"/>
      <c r="F146" s="124"/>
      <c r="G146" s="83"/>
      <c r="H146" s="83"/>
      <c r="I146" s="83"/>
      <c r="J146" s="83"/>
      <c r="K146" s="87"/>
      <c r="L146" s="82"/>
      <c r="M146" s="82"/>
    </row>
    <row r="147" spans="1:13" ht="32.25" customHeight="1">
      <c r="A147" s="90"/>
      <c r="B147" s="84"/>
      <c r="C147" s="83"/>
      <c r="D147" s="83"/>
      <c r="E147" s="123"/>
      <c r="F147" s="124"/>
      <c r="G147" s="83"/>
      <c r="H147" s="83"/>
      <c r="I147" s="83"/>
      <c r="J147" s="83"/>
      <c r="K147" s="87"/>
      <c r="L147" s="82"/>
      <c r="M147" s="82"/>
    </row>
    <row r="148" spans="1:13" ht="32.25" customHeight="1">
      <c r="A148" s="90"/>
      <c r="B148" s="84"/>
      <c r="C148" s="83"/>
      <c r="D148" s="83"/>
      <c r="E148" s="123"/>
      <c r="F148" s="124"/>
      <c r="G148" s="83"/>
      <c r="H148" s="83"/>
      <c r="I148" s="83"/>
      <c r="J148" s="83"/>
      <c r="K148" s="87"/>
      <c r="L148" s="82"/>
      <c r="M148" s="82"/>
    </row>
    <row r="149" spans="1:13" ht="32.25" customHeight="1">
      <c r="A149" s="90"/>
      <c r="B149" s="84"/>
      <c r="C149" s="83"/>
      <c r="D149" s="83"/>
      <c r="E149" s="123"/>
      <c r="F149" s="124"/>
      <c r="G149" s="83"/>
      <c r="H149" s="83"/>
      <c r="I149" s="83"/>
      <c r="J149" s="83"/>
      <c r="K149" s="87"/>
      <c r="L149" s="82"/>
      <c r="M149" s="82"/>
    </row>
    <row r="150" spans="1:13" ht="32.25" customHeight="1">
      <c r="A150" s="90"/>
      <c r="B150" s="84"/>
      <c r="C150" s="83"/>
      <c r="D150" s="83"/>
      <c r="E150" s="123"/>
      <c r="F150" s="124"/>
      <c r="G150" s="83"/>
      <c r="H150" s="83"/>
      <c r="I150" s="83"/>
      <c r="J150" s="83"/>
      <c r="K150" s="87"/>
      <c r="L150" s="82"/>
      <c r="M150" s="82"/>
    </row>
    <row r="151" spans="1:13" ht="32.25" customHeight="1">
      <c r="A151" s="90"/>
      <c r="B151" s="84"/>
      <c r="C151" s="83"/>
      <c r="D151" s="83"/>
      <c r="E151" s="123"/>
      <c r="F151" s="124"/>
      <c r="G151" s="83"/>
      <c r="H151" s="83"/>
      <c r="I151" s="83"/>
      <c r="J151" s="83"/>
      <c r="K151" s="87"/>
      <c r="L151" s="82"/>
      <c r="M151" s="82"/>
    </row>
    <row r="152" spans="1:13" ht="32.25" customHeight="1">
      <c r="A152" s="90"/>
      <c r="B152" s="84"/>
      <c r="C152" s="83"/>
      <c r="D152" s="83"/>
      <c r="E152" s="123"/>
      <c r="F152" s="124"/>
      <c r="G152" s="83"/>
      <c r="H152" s="83"/>
      <c r="I152" s="83"/>
      <c r="J152" s="83"/>
      <c r="K152" s="87"/>
      <c r="L152" s="82"/>
      <c r="M152" s="82"/>
    </row>
    <row r="153" spans="1:13" ht="32.25" customHeight="1">
      <c r="A153" s="90"/>
      <c r="B153" s="84"/>
      <c r="C153" s="83"/>
      <c r="D153" s="83"/>
      <c r="E153" s="123"/>
      <c r="F153" s="124"/>
      <c r="G153" s="83"/>
      <c r="H153" s="83"/>
      <c r="I153" s="83"/>
      <c r="J153" s="83"/>
      <c r="K153" s="87"/>
      <c r="L153" s="82"/>
      <c r="M153" s="82"/>
    </row>
    <row r="154" spans="1:13" ht="32.25" customHeight="1">
      <c r="A154" s="90"/>
      <c r="B154" s="84"/>
      <c r="C154" s="83"/>
      <c r="D154" s="83"/>
      <c r="E154" s="123"/>
      <c r="F154" s="124"/>
      <c r="G154" s="83"/>
      <c r="H154" s="83"/>
      <c r="I154" s="83"/>
      <c r="J154" s="83"/>
      <c r="K154" s="87"/>
      <c r="L154" s="82"/>
      <c r="M154" s="82"/>
    </row>
    <row r="155" spans="1:13" ht="32.25" customHeight="1">
      <c r="A155" s="90"/>
      <c r="B155" s="84"/>
      <c r="C155" s="83"/>
      <c r="D155" s="83"/>
      <c r="E155" s="123"/>
      <c r="F155" s="124"/>
      <c r="G155" s="83"/>
      <c r="H155" s="83"/>
      <c r="I155" s="83"/>
      <c r="J155" s="83"/>
      <c r="K155" s="87"/>
      <c r="L155" s="82"/>
      <c r="M155" s="82"/>
    </row>
    <row r="156" spans="1:13" ht="32.25" customHeight="1">
      <c r="A156" s="90"/>
      <c r="B156" s="84"/>
      <c r="C156" s="83"/>
      <c r="D156" s="83"/>
      <c r="E156" s="123"/>
      <c r="F156" s="124"/>
      <c r="G156" s="83"/>
      <c r="H156" s="83"/>
      <c r="I156" s="83"/>
      <c r="J156" s="83"/>
      <c r="K156" s="87"/>
      <c r="L156" s="82"/>
      <c r="M156" s="82"/>
    </row>
    <row r="157" spans="1:13" ht="32.25" customHeight="1">
      <c r="A157" s="90"/>
      <c r="B157" s="84"/>
      <c r="C157" s="83"/>
      <c r="D157" s="83"/>
      <c r="E157" s="123"/>
      <c r="F157" s="124"/>
      <c r="G157" s="83"/>
      <c r="H157" s="83"/>
      <c r="I157" s="83"/>
      <c r="J157" s="83"/>
      <c r="K157" s="87"/>
      <c r="L157" s="82"/>
      <c r="M157" s="82"/>
    </row>
    <row r="158" spans="1:13" ht="32.25" customHeight="1">
      <c r="A158" s="90"/>
      <c r="B158" s="84"/>
      <c r="C158" s="83"/>
      <c r="D158" s="83"/>
      <c r="E158" s="123"/>
      <c r="F158" s="124"/>
      <c r="G158" s="83"/>
      <c r="H158" s="83"/>
      <c r="I158" s="83"/>
      <c r="J158" s="83"/>
      <c r="K158" s="87"/>
      <c r="L158" s="82"/>
      <c r="M158" s="82"/>
    </row>
    <row r="159" spans="1:13" ht="32.25" customHeight="1">
      <c r="A159" s="90"/>
      <c r="B159" s="84"/>
      <c r="C159" s="83"/>
      <c r="D159" s="83"/>
      <c r="E159" s="123"/>
      <c r="F159" s="124"/>
      <c r="G159" s="83"/>
      <c r="H159" s="83"/>
      <c r="I159" s="83"/>
      <c r="J159" s="83"/>
      <c r="K159" s="87"/>
      <c r="L159" s="82"/>
      <c r="M159" s="82"/>
    </row>
    <row r="160" spans="1:13" ht="32.25" customHeight="1">
      <c r="A160" s="90"/>
      <c r="B160" s="84"/>
      <c r="C160" s="83"/>
      <c r="D160" s="83"/>
      <c r="E160" s="123"/>
      <c r="F160" s="124"/>
      <c r="G160" s="83"/>
      <c r="H160" s="83"/>
      <c r="I160" s="83"/>
      <c r="J160" s="83"/>
      <c r="K160" s="87"/>
      <c r="L160" s="82"/>
      <c r="M160" s="82"/>
    </row>
    <row r="161" spans="1:13" ht="32.25" customHeight="1">
      <c r="A161" s="90"/>
      <c r="B161" s="84"/>
      <c r="C161" s="83"/>
      <c r="D161" s="83"/>
      <c r="E161" s="123"/>
      <c r="F161" s="124"/>
      <c r="G161" s="83"/>
      <c r="H161" s="83"/>
      <c r="I161" s="83"/>
      <c r="J161" s="83"/>
      <c r="K161" s="87"/>
      <c r="L161" s="82"/>
      <c r="M161" s="82"/>
    </row>
    <row r="162" spans="1:13" ht="32.25" customHeight="1">
      <c r="A162" s="90"/>
      <c r="B162" s="84"/>
      <c r="C162" s="83"/>
      <c r="D162" s="83"/>
      <c r="E162" s="123"/>
      <c r="F162" s="124"/>
      <c r="G162" s="83"/>
      <c r="H162" s="83"/>
      <c r="I162" s="83"/>
      <c r="J162" s="83"/>
      <c r="K162" s="87"/>
      <c r="L162" s="82"/>
      <c r="M162" s="82"/>
    </row>
    <row r="163" spans="1:13" ht="32.25" customHeight="1">
      <c r="A163" s="90"/>
      <c r="B163" s="84"/>
      <c r="C163" s="83"/>
      <c r="D163" s="83"/>
      <c r="E163" s="123"/>
      <c r="F163" s="124"/>
      <c r="G163" s="83"/>
      <c r="H163" s="83"/>
      <c r="I163" s="83"/>
      <c r="J163" s="83"/>
      <c r="K163" s="87"/>
      <c r="L163" s="82"/>
      <c r="M163" s="82"/>
    </row>
    <row r="164" spans="1:13" ht="32.25" customHeight="1">
      <c r="A164" s="90"/>
      <c r="B164" s="84"/>
      <c r="C164" s="83"/>
      <c r="D164" s="83"/>
      <c r="E164" s="123"/>
      <c r="F164" s="124"/>
      <c r="G164" s="83"/>
      <c r="H164" s="83"/>
      <c r="I164" s="83"/>
      <c r="J164" s="83"/>
      <c r="K164" s="87"/>
      <c r="L164" s="82"/>
      <c r="M164" s="82"/>
    </row>
    <row r="165" spans="1:13" ht="32.25" customHeight="1">
      <c r="A165" s="90"/>
      <c r="B165" s="84"/>
      <c r="C165" s="83"/>
      <c r="D165" s="83"/>
      <c r="E165" s="123"/>
      <c r="F165" s="124"/>
      <c r="G165" s="83"/>
      <c r="H165" s="83"/>
      <c r="I165" s="83"/>
      <c r="J165" s="83"/>
      <c r="K165" s="87"/>
      <c r="L165" s="82"/>
      <c r="M165" s="82"/>
    </row>
    <row r="166" spans="1:13" ht="32.25" customHeight="1">
      <c r="A166" s="90"/>
      <c r="B166" s="84"/>
      <c r="C166" s="83"/>
      <c r="D166" s="83"/>
      <c r="E166" s="123"/>
      <c r="F166" s="124"/>
      <c r="G166" s="83"/>
      <c r="H166" s="83"/>
      <c r="I166" s="83"/>
      <c r="J166" s="83"/>
      <c r="K166" s="87"/>
      <c r="L166" s="82"/>
      <c r="M166" s="82"/>
    </row>
    <row r="167" spans="1:13" ht="32.25" customHeight="1">
      <c r="A167" s="90"/>
      <c r="B167" s="84"/>
      <c r="C167" s="83"/>
      <c r="D167" s="83"/>
      <c r="E167" s="123"/>
      <c r="F167" s="124"/>
      <c r="G167" s="83"/>
      <c r="H167" s="83"/>
      <c r="I167" s="83"/>
      <c r="J167" s="83"/>
      <c r="K167" s="87"/>
      <c r="L167" s="82"/>
      <c r="M167" s="82"/>
    </row>
    <row r="168" spans="1:13" ht="32.25" customHeight="1">
      <c r="A168" s="90"/>
      <c r="B168" s="84"/>
      <c r="C168" s="83"/>
      <c r="D168" s="83"/>
      <c r="E168" s="123"/>
      <c r="F168" s="124"/>
      <c r="G168" s="83"/>
      <c r="H168" s="83"/>
      <c r="I168" s="83"/>
      <c r="J168" s="83"/>
      <c r="K168" s="87"/>
      <c r="L168" s="82"/>
      <c r="M168" s="82"/>
    </row>
    <row r="169" spans="1:13" ht="32.25" customHeight="1">
      <c r="A169" s="90"/>
      <c r="B169" s="84"/>
      <c r="C169" s="83"/>
      <c r="D169" s="83"/>
      <c r="E169" s="123"/>
      <c r="F169" s="124"/>
      <c r="G169" s="83"/>
      <c r="H169" s="83"/>
      <c r="I169" s="83"/>
      <c r="J169" s="83"/>
      <c r="K169" s="87"/>
      <c r="L169" s="82"/>
      <c r="M169" s="82"/>
    </row>
    <row r="170" spans="1:13" ht="32.25" customHeight="1">
      <c r="A170" s="87"/>
      <c r="B170" s="84"/>
      <c r="C170" s="83"/>
      <c r="D170" s="83"/>
      <c r="E170" s="123"/>
      <c r="F170" s="124"/>
      <c r="G170" s="83"/>
      <c r="H170" s="83"/>
      <c r="I170" s="83"/>
      <c r="J170" s="83"/>
      <c r="K170" s="86"/>
      <c r="L170" s="82"/>
      <c r="M170" s="82"/>
    </row>
    <row r="171" spans="1:13" ht="32.25" customHeight="1">
      <c r="A171" s="87"/>
      <c r="B171" s="84"/>
      <c r="C171" s="83"/>
      <c r="D171" s="83"/>
      <c r="E171" s="123"/>
      <c r="F171" s="124"/>
      <c r="G171" s="83"/>
      <c r="H171" s="83"/>
      <c r="I171" s="83"/>
      <c r="J171" s="83"/>
      <c r="K171" s="86"/>
      <c r="L171" s="82"/>
      <c r="M171" s="82"/>
    </row>
    <row r="172" spans="1:13" ht="32.25" customHeight="1">
      <c r="A172" s="87"/>
      <c r="B172" s="84"/>
      <c r="C172" s="83"/>
      <c r="D172" s="83"/>
      <c r="E172" s="123"/>
      <c r="F172" s="124"/>
      <c r="G172" s="83"/>
      <c r="H172" s="83"/>
      <c r="I172" s="83"/>
      <c r="J172" s="83"/>
      <c r="K172" s="86"/>
      <c r="L172" s="82"/>
      <c r="M172" s="82"/>
    </row>
    <row r="173" spans="1:13" ht="32.25" customHeight="1">
      <c r="A173" s="87"/>
      <c r="B173" s="84"/>
      <c r="C173" s="83"/>
      <c r="D173" s="83"/>
      <c r="E173" s="123"/>
      <c r="F173" s="124"/>
      <c r="G173" s="83"/>
      <c r="H173" s="83"/>
      <c r="I173" s="83"/>
      <c r="J173" s="83"/>
      <c r="K173" s="86"/>
      <c r="L173" s="82"/>
      <c r="M173" s="82"/>
    </row>
    <row r="174" spans="1:13" ht="32.25" customHeight="1">
      <c r="A174" s="87"/>
      <c r="B174" s="84"/>
      <c r="C174" s="83"/>
      <c r="D174" s="83"/>
      <c r="E174" s="123"/>
      <c r="F174" s="124"/>
      <c r="G174" s="83"/>
      <c r="H174" s="83"/>
      <c r="I174" s="83"/>
      <c r="J174" s="83"/>
      <c r="K174" s="86"/>
      <c r="L174" s="82"/>
      <c r="M174" s="82"/>
    </row>
    <row r="175" spans="1:13" ht="32.25" customHeight="1">
      <c r="A175" s="87"/>
      <c r="B175" s="84"/>
      <c r="C175" s="83"/>
      <c r="D175" s="83"/>
      <c r="E175" s="123"/>
      <c r="F175" s="124"/>
      <c r="G175" s="83"/>
      <c r="H175" s="83"/>
      <c r="I175" s="83"/>
      <c r="J175" s="83"/>
      <c r="K175" s="86"/>
      <c r="L175" s="82"/>
      <c r="M175" s="82"/>
    </row>
    <row r="176" spans="1:13" ht="32.25" customHeight="1">
      <c r="A176" s="87"/>
      <c r="B176" s="84"/>
      <c r="C176" s="83"/>
      <c r="D176" s="83"/>
      <c r="E176" s="123"/>
      <c r="F176" s="124"/>
      <c r="G176" s="83"/>
      <c r="H176" s="83"/>
      <c r="I176" s="83"/>
      <c r="J176" s="83"/>
      <c r="K176" s="86"/>
      <c r="L176" s="82"/>
      <c r="M176" s="82"/>
    </row>
    <row r="177" spans="1:13" ht="32.25" customHeight="1">
      <c r="A177" s="87"/>
      <c r="B177" s="84"/>
      <c r="C177" s="83"/>
      <c r="D177" s="83"/>
      <c r="E177" s="123"/>
      <c r="F177" s="124"/>
      <c r="G177" s="83"/>
      <c r="H177" s="83"/>
      <c r="I177" s="83"/>
      <c r="J177" s="83"/>
      <c r="K177" s="86"/>
      <c r="L177" s="82"/>
      <c r="M177" s="82"/>
    </row>
    <row r="178" spans="1:13" ht="32.25" customHeight="1">
      <c r="A178" s="87"/>
      <c r="B178" s="84"/>
      <c r="C178" s="83"/>
      <c r="D178" s="83"/>
      <c r="E178" s="123"/>
      <c r="F178" s="124"/>
      <c r="G178" s="83"/>
      <c r="H178" s="83"/>
      <c r="I178" s="83"/>
      <c r="J178" s="83"/>
      <c r="K178" s="86"/>
      <c r="L178" s="82"/>
      <c r="M178" s="82"/>
    </row>
    <row r="179" spans="1:13" ht="32.25" customHeight="1">
      <c r="A179" s="87"/>
      <c r="B179" s="84"/>
      <c r="C179" s="83"/>
      <c r="D179" s="83"/>
      <c r="E179" s="123"/>
      <c r="F179" s="124"/>
      <c r="G179" s="83"/>
      <c r="H179" s="83"/>
      <c r="I179" s="83"/>
      <c r="J179" s="83"/>
      <c r="K179" s="86"/>
      <c r="L179" s="82"/>
      <c r="M179" s="82"/>
    </row>
    <row r="180" spans="1:13" ht="32.25" customHeight="1">
      <c r="A180" s="87"/>
      <c r="B180" s="84"/>
      <c r="C180" s="83"/>
      <c r="D180" s="83"/>
      <c r="E180" s="123"/>
      <c r="F180" s="124"/>
      <c r="G180" s="83"/>
      <c r="H180" s="83"/>
      <c r="I180" s="83"/>
      <c r="J180" s="83"/>
      <c r="K180" s="86"/>
      <c r="L180" s="82"/>
      <c r="M180" s="82"/>
    </row>
    <row r="181" spans="1:13" ht="32.25" customHeight="1">
      <c r="A181" s="87"/>
      <c r="B181" s="84"/>
      <c r="C181" s="83"/>
      <c r="D181" s="83"/>
      <c r="E181" s="123"/>
      <c r="F181" s="124"/>
      <c r="G181" s="83"/>
      <c r="H181" s="83"/>
      <c r="I181" s="83"/>
      <c r="J181" s="83"/>
      <c r="K181" s="86"/>
      <c r="L181" s="82"/>
      <c r="M181" s="82"/>
    </row>
    <row r="182" spans="1:13" ht="32.25" customHeight="1">
      <c r="A182" s="87"/>
      <c r="B182" s="84"/>
      <c r="C182" s="83"/>
      <c r="D182" s="83"/>
      <c r="E182" s="123"/>
      <c r="F182" s="124"/>
      <c r="G182" s="83"/>
      <c r="H182" s="83"/>
      <c r="I182" s="83"/>
      <c r="J182" s="83"/>
      <c r="K182" s="86"/>
      <c r="L182" s="82"/>
      <c r="M182" s="82"/>
    </row>
    <row r="183" spans="1:13" ht="32.25" customHeight="1">
      <c r="A183" s="87"/>
      <c r="B183" s="84"/>
      <c r="C183" s="83"/>
      <c r="D183" s="83"/>
      <c r="E183" s="123"/>
      <c r="F183" s="124"/>
      <c r="G183" s="83"/>
      <c r="H183" s="83"/>
      <c r="I183" s="83"/>
      <c r="J183" s="83"/>
      <c r="K183" s="86"/>
      <c r="L183" s="82"/>
      <c r="M183" s="82"/>
    </row>
    <row r="184" spans="1:13" ht="32.25" customHeight="1">
      <c r="A184" s="87"/>
      <c r="B184" s="84"/>
      <c r="C184" s="83"/>
      <c r="D184" s="83"/>
      <c r="E184" s="123"/>
      <c r="F184" s="124"/>
      <c r="G184" s="83"/>
      <c r="H184" s="83"/>
      <c r="I184" s="83"/>
      <c r="J184" s="83"/>
      <c r="K184" s="86"/>
      <c r="L184" s="82"/>
      <c r="M184" s="82"/>
    </row>
    <row r="185" spans="1:13" ht="32.25" customHeight="1">
      <c r="A185" s="87"/>
      <c r="B185" s="84"/>
      <c r="C185" s="83"/>
      <c r="D185" s="83"/>
      <c r="E185" s="123"/>
      <c r="F185" s="124"/>
      <c r="G185" s="83"/>
      <c r="H185" s="83"/>
      <c r="I185" s="83"/>
      <c r="J185" s="83"/>
      <c r="K185" s="86"/>
      <c r="L185" s="82"/>
      <c r="M185" s="82"/>
    </row>
    <row r="186" spans="1:13" ht="32.25" customHeight="1">
      <c r="A186" s="87"/>
      <c r="B186" s="84"/>
      <c r="C186" s="83"/>
      <c r="D186" s="83"/>
      <c r="E186" s="123"/>
      <c r="F186" s="124"/>
      <c r="G186" s="83"/>
      <c r="H186" s="83"/>
      <c r="I186" s="83"/>
      <c r="J186" s="83"/>
      <c r="K186" s="86"/>
      <c r="L186" s="82"/>
      <c r="M186" s="82"/>
    </row>
    <row r="187" spans="1:13" ht="32.25" customHeight="1">
      <c r="A187" s="87"/>
      <c r="B187" s="84"/>
      <c r="C187" s="83"/>
      <c r="D187" s="83"/>
      <c r="E187" s="123"/>
      <c r="F187" s="124"/>
      <c r="G187" s="83"/>
      <c r="H187" s="83"/>
      <c r="I187" s="83"/>
      <c r="J187" s="83"/>
      <c r="K187" s="86"/>
      <c r="L187" s="82"/>
      <c r="M187" s="82"/>
    </row>
    <row r="188" spans="1:13" ht="32.25" customHeight="1">
      <c r="A188" s="87"/>
      <c r="B188" s="84"/>
      <c r="C188" s="83"/>
      <c r="D188" s="83"/>
      <c r="E188" s="123"/>
      <c r="F188" s="124"/>
      <c r="G188" s="83"/>
      <c r="H188" s="83"/>
      <c r="I188" s="83"/>
      <c r="J188" s="83"/>
      <c r="K188" s="86"/>
      <c r="L188" s="82"/>
      <c r="M188" s="82"/>
    </row>
    <row r="189" spans="1:13" ht="32.25" customHeight="1">
      <c r="A189" s="87"/>
      <c r="B189" s="84"/>
      <c r="C189" s="83"/>
      <c r="D189" s="83"/>
      <c r="E189" s="123"/>
      <c r="F189" s="124"/>
      <c r="G189" s="83"/>
      <c r="H189" s="83"/>
      <c r="I189" s="83"/>
      <c r="J189" s="83"/>
      <c r="K189" s="86"/>
      <c r="L189" s="82"/>
      <c r="M189" s="82"/>
    </row>
    <row r="190" spans="1:13" ht="32.25" customHeight="1">
      <c r="A190" s="87"/>
      <c r="B190" s="84"/>
      <c r="C190" s="83"/>
      <c r="D190" s="83"/>
      <c r="E190" s="123"/>
      <c r="F190" s="124"/>
      <c r="G190" s="83"/>
      <c r="H190" s="83"/>
      <c r="I190" s="83"/>
      <c r="J190" s="83"/>
      <c r="K190" s="86"/>
      <c r="L190" s="82"/>
      <c r="M190" s="82"/>
    </row>
    <row r="191" spans="1:13" ht="32.25" customHeight="1">
      <c r="A191" s="87"/>
      <c r="B191" s="84"/>
      <c r="C191" s="83"/>
      <c r="D191" s="83"/>
      <c r="E191" s="123"/>
      <c r="F191" s="124"/>
      <c r="G191" s="83"/>
      <c r="H191" s="83"/>
      <c r="I191" s="83"/>
      <c r="J191" s="83"/>
      <c r="K191" s="86"/>
      <c r="L191" s="82"/>
      <c r="M191" s="82"/>
    </row>
    <row r="192" spans="1:13" ht="32.25" customHeight="1">
      <c r="A192" s="87"/>
      <c r="B192" s="84"/>
      <c r="C192" s="83"/>
      <c r="D192" s="83"/>
      <c r="E192" s="123"/>
      <c r="F192" s="124"/>
      <c r="G192" s="83"/>
      <c r="H192" s="83"/>
      <c r="I192" s="83"/>
      <c r="J192" s="83"/>
      <c r="K192" s="86"/>
      <c r="L192" s="82"/>
      <c r="M192" s="82"/>
    </row>
    <row r="193" spans="1:13" ht="32.25" customHeight="1">
      <c r="A193" s="87"/>
      <c r="B193" s="84"/>
      <c r="C193" s="83"/>
      <c r="D193" s="83"/>
      <c r="E193" s="123"/>
      <c r="F193" s="124"/>
      <c r="G193" s="83"/>
      <c r="H193" s="83"/>
      <c r="I193" s="83"/>
      <c r="J193" s="83"/>
      <c r="K193" s="86"/>
      <c r="L193" s="82"/>
      <c r="M193" s="82"/>
    </row>
    <row r="194" spans="1:13" ht="32.25" customHeight="1">
      <c r="A194" s="87"/>
      <c r="B194" s="84"/>
      <c r="C194" s="83"/>
      <c r="D194" s="83"/>
      <c r="E194" s="123"/>
      <c r="F194" s="124"/>
      <c r="G194" s="83"/>
      <c r="H194" s="83"/>
      <c r="I194" s="83"/>
      <c r="J194" s="83"/>
      <c r="K194" s="86"/>
      <c r="L194" s="82"/>
      <c r="M194" s="82"/>
    </row>
    <row r="195" spans="1:13" ht="32.25" customHeight="1">
      <c r="A195" s="87"/>
      <c r="B195" s="84"/>
      <c r="C195" s="83"/>
      <c r="D195" s="83"/>
      <c r="E195" s="123"/>
      <c r="F195" s="124"/>
      <c r="G195" s="83"/>
      <c r="H195" s="83"/>
      <c r="I195" s="83"/>
      <c r="J195" s="83"/>
      <c r="K195" s="86"/>
      <c r="L195" s="82"/>
      <c r="M195" s="82"/>
    </row>
    <row r="196" spans="1:13" ht="32.25" customHeight="1">
      <c r="A196" s="87"/>
      <c r="B196" s="84"/>
      <c r="C196" s="83"/>
      <c r="D196" s="83"/>
      <c r="E196" s="123"/>
      <c r="F196" s="124"/>
      <c r="G196" s="83"/>
      <c r="H196" s="83"/>
      <c r="I196" s="83"/>
      <c r="J196" s="83"/>
      <c r="K196" s="86"/>
      <c r="L196" s="82"/>
      <c r="M196" s="82"/>
    </row>
    <row r="197" spans="1:13" ht="32.25" customHeight="1">
      <c r="A197" s="87"/>
      <c r="B197" s="84"/>
      <c r="C197" s="83"/>
      <c r="D197" s="83"/>
      <c r="E197" s="123"/>
      <c r="F197" s="124"/>
      <c r="G197" s="83"/>
      <c r="H197" s="83"/>
      <c r="I197" s="83"/>
      <c r="J197" s="83"/>
      <c r="K197" s="86"/>
      <c r="L197" s="82"/>
      <c r="M197" s="82"/>
    </row>
    <row r="198" spans="1:13" ht="32.25" customHeight="1">
      <c r="A198" s="87"/>
      <c r="B198" s="84"/>
      <c r="C198" s="83"/>
      <c r="D198" s="83"/>
      <c r="E198" s="123"/>
      <c r="F198" s="124"/>
      <c r="G198" s="83"/>
      <c r="H198" s="83"/>
      <c r="I198" s="83"/>
      <c r="J198" s="83"/>
      <c r="K198" s="86"/>
      <c r="L198" s="82"/>
      <c r="M198" s="82"/>
    </row>
    <row r="199" spans="1:13" ht="32.25" customHeight="1">
      <c r="A199" s="87"/>
      <c r="B199" s="84"/>
      <c r="C199" s="83"/>
      <c r="D199" s="83"/>
      <c r="E199" s="123"/>
      <c r="F199" s="124"/>
      <c r="G199" s="83"/>
      <c r="H199" s="83"/>
      <c r="I199" s="83"/>
      <c r="J199" s="83"/>
      <c r="K199" s="86"/>
      <c r="L199" s="82"/>
      <c r="M199" s="82"/>
    </row>
    <row r="200" spans="1:13" ht="32.25" customHeight="1">
      <c r="A200" s="87"/>
      <c r="B200" s="84"/>
      <c r="C200" s="83"/>
      <c r="D200" s="83"/>
      <c r="E200" s="123"/>
      <c r="F200" s="124"/>
      <c r="G200" s="83"/>
      <c r="H200" s="83"/>
      <c r="I200" s="83"/>
      <c r="J200" s="83"/>
      <c r="K200" s="86"/>
      <c r="L200" s="82"/>
      <c r="M200" s="82"/>
    </row>
    <row r="201" spans="1:13" ht="32.25" customHeight="1">
      <c r="A201" s="87"/>
      <c r="B201" s="84"/>
      <c r="C201" s="83"/>
      <c r="D201" s="83"/>
      <c r="E201" s="123"/>
      <c r="F201" s="124"/>
      <c r="G201" s="83"/>
      <c r="H201" s="83"/>
      <c r="I201" s="83"/>
      <c r="J201" s="83"/>
      <c r="K201" s="86"/>
      <c r="L201" s="82"/>
      <c r="M201" s="82"/>
    </row>
    <row r="202" spans="1:13" ht="32.25" customHeight="1">
      <c r="A202" s="87"/>
      <c r="B202" s="84"/>
      <c r="C202" s="83"/>
      <c r="D202" s="83"/>
      <c r="E202" s="123"/>
      <c r="F202" s="124"/>
      <c r="G202" s="83"/>
      <c r="H202" s="83"/>
      <c r="I202" s="83"/>
      <c r="J202" s="83"/>
      <c r="K202" s="86"/>
      <c r="L202" s="82"/>
      <c r="M202" s="82"/>
    </row>
    <row r="203" spans="1:13" ht="32.25" customHeight="1">
      <c r="A203" s="87"/>
      <c r="B203" s="84"/>
      <c r="C203" s="83"/>
      <c r="D203" s="83"/>
      <c r="E203" s="123"/>
      <c r="F203" s="124"/>
      <c r="G203" s="83"/>
      <c r="H203" s="83"/>
      <c r="I203" s="83"/>
      <c r="J203" s="83"/>
      <c r="K203" s="86"/>
      <c r="L203" s="82"/>
      <c r="M203" s="82"/>
    </row>
    <row r="204" spans="1:13" ht="32.25" customHeight="1">
      <c r="A204" s="87"/>
      <c r="B204" s="84"/>
      <c r="C204" s="83"/>
      <c r="D204" s="83"/>
      <c r="E204" s="123"/>
      <c r="F204" s="124"/>
      <c r="G204" s="83"/>
      <c r="H204" s="83"/>
      <c r="I204" s="83"/>
      <c r="J204" s="83"/>
      <c r="K204" s="86"/>
      <c r="L204" s="82"/>
      <c r="M204" s="82"/>
    </row>
    <row r="205" spans="1:13" ht="32.25" customHeight="1">
      <c r="A205" s="87"/>
      <c r="B205" s="84"/>
      <c r="C205" s="83"/>
      <c r="D205" s="83"/>
      <c r="E205" s="123"/>
      <c r="F205" s="124"/>
      <c r="G205" s="83"/>
      <c r="H205" s="83"/>
      <c r="I205" s="83"/>
      <c r="J205" s="83"/>
      <c r="K205" s="86"/>
      <c r="L205" s="82"/>
      <c r="M205" s="82"/>
    </row>
    <row r="206" spans="1:13" ht="32.25" customHeight="1">
      <c r="A206" s="87"/>
      <c r="B206" s="84"/>
      <c r="C206" s="83"/>
      <c r="D206" s="83"/>
      <c r="E206" s="123"/>
      <c r="F206" s="124"/>
      <c r="G206" s="83"/>
      <c r="H206" s="83"/>
      <c r="I206" s="83"/>
      <c r="J206" s="83"/>
      <c r="K206" s="86"/>
      <c r="L206" s="82"/>
      <c r="M206" s="82"/>
    </row>
    <row r="207" spans="1:13" ht="32.25" customHeight="1">
      <c r="A207" s="87"/>
      <c r="B207" s="84"/>
      <c r="C207" s="83"/>
      <c r="D207" s="83"/>
      <c r="E207" s="123"/>
      <c r="F207" s="124"/>
      <c r="G207" s="83"/>
      <c r="H207" s="83"/>
      <c r="I207" s="83"/>
      <c r="J207" s="83"/>
      <c r="K207" s="86"/>
      <c r="L207" s="82"/>
      <c r="M207" s="82"/>
    </row>
    <row r="208" spans="1:13" ht="32.25" customHeight="1">
      <c r="A208" s="87"/>
      <c r="B208" s="84"/>
      <c r="C208" s="83"/>
      <c r="D208" s="83"/>
      <c r="E208" s="123"/>
      <c r="F208" s="124"/>
      <c r="G208" s="83"/>
      <c r="H208" s="83"/>
      <c r="I208" s="83"/>
      <c r="J208" s="83"/>
      <c r="K208" s="86"/>
      <c r="L208" s="82"/>
      <c r="M208" s="82"/>
    </row>
    <row r="209" spans="1:13" ht="32.25" customHeight="1">
      <c r="A209" s="87"/>
      <c r="B209" s="84"/>
      <c r="C209" s="82"/>
      <c r="D209" s="82"/>
      <c r="E209" s="123"/>
      <c r="F209" s="129"/>
      <c r="G209" s="82"/>
      <c r="H209" s="82"/>
      <c r="I209" s="82"/>
      <c r="J209" s="82"/>
      <c r="K209" s="86"/>
      <c r="L209" s="82"/>
      <c r="M209" s="82"/>
    </row>
    <row r="210" spans="1:13" ht="32.25" customHeight="1">
      <c r="A210" s="87"/>
      <c r="B210" s="84"/>
      <c r="C210" s="83"/>
      <c r="D210" s="83"/>
      <c r="E210" s="123"/>
      <c r="F210" s="124"/>
      <c r="G210" s="83"/>
      <c r="H210" s="83"/>
      <c r="I210" s="83"/>
      <c r="J210" s="83"/>
      <c r="K210" s="86"/>
      <c r="L210" s="82"/>
      <c r="M210" s="82"/>
    </row>
    <row r="211" spans="1:13" ht="32.25" customHeight="1">
      <c r="A211" s="87"/>
      <c r="B211" s="84"/>
      <c r="C211" s="83"/>
      <c r="D211" s="83"/>
      <c r="E211" s="123"/>
      <c r="F211" s="124"/>
      <c r="G211" s="83"/>
      <c r="H211" s="83"/>
      <c r="I211" s="83"/>
      <c r="J211" s="83"/>
      <c r="K211" s="86"/>
      <c r="L211" s="82"/>
      <c r="M211" s="82"/>
    </row>
    <row r="212" spans="1:13" ht="32.25" customHeight="1">
      <c r="A212" s="87"/>
      <c r="B212" s="84"/>
      <c r="C212" s="83"/>
      <c r="D212" s="83"/>
      <c r="E212" s="123"/>
      <c r="F212" s="124"/>
      <c r="G212" s="83"/>
      <c r="H212" s="83"/>
      <c r="I212" s="83"/>
      <c r="J212" s="83"/>
      <c r="K212" s="86"/>
      <c r="L212" s="82"/>
      <c r="M212" s="82"/>
    </row>
    <row r="213" spans="1:13" ht="32.25" customHeight="1">
      <c r="A213" s="87"/>
      <c r="B213" s="84"/>
      <c r="C213" s="83"/>
      <c r="D213" s="83"/>
      <c r="E213" s="123"/>
      <c r="F213" s="124"/>
      <c r="G213" s="83"/>
      <c r="H213" s="83"/>
      <c r="I213" s="83"/>
      <c r="J213" s="83"/>
      <c r="K213" s="86"/>
      <c r="L213" s="82"/>
      <c r="M213" s="82"/>
    </row>
    <row r="214" spans="1:13" ht="32.25" customHeight="1">
      <c r="A214" s="87"/>
      <c r="B214" s="84"/>
      <c r="C214" s="83"/>
      <c r="D214" s="83"/>
      <c r="E214" s="123"/>
      <c r="F214" s="124"/>
      <c r="G214" s="83"/>
      <c r="H214" s="83"/>
      <c r="I214" s="83"/>
      <c r="J214" s="83"/>
      <c r="K214" s="86"/>
      <c r="L214" s="82"/>
      <c r="M214" s="82"/>
    </row>
    <row r="215" spans="1:13" ht="32.25" customHeight="1">
      <c r="A215" s="87"/>
      <c r="B215" s="84"/>
      <c r="C215" s="83"/>
      <c r="D215" s="83"/>
      <c r="E215" s="123"/>
      <c r="F215" s="124"/>
      <c r="G215" s="83"/>
      <c r="H215" s="83"/>
      <c r="I215" s="83"/>
      <c r="J215" s="83"/>
      <c r="K215" s="86"/>
      <c r="L215" s="82"/>
      <c r="M215" s="82"/>
    </row>
    <row r="216" spans="1:13" ht="32.25" customHeight="1">
      <c r="A216" s="87"/>
      <c r="B216" s="84"/>
      <c r="C216" s="83"/>
      <c r="D216" s="83"/>
      <c r="E216" s="123"/>
      <c r="F216" s="124"/>
      <c r="G216" s="83"/>
      <c r="H216" s="83"/>
      <c r="I216" s="83"/>
      <c r="J216" s="83"/>
      <c r="K216" s="86"/>
      <c r="L216" s="82"/>
      <c r="M216" s="82"/>
    </row>
    <row r="217" spans="1:13" ht="32.25" customHeight="1">
      <c r="A217" s="87"/>
      <c r="B217" s="84"/>
      <c r="C217" s="83"/>
      <c r="D217" s="83"/>
      <c r="E217" s="123"/>
      <c r="F217" s="124"/>
      <c r="G217" s="83"/>
      <c r="H217" s="83"/>
      <c r="I217" s="83"/>
      <c r="J217" s="83"/>
      <c r="K217" s="86"/>
      <c r="L217" s="82"/>
      <c r="M217" s="82"/>
    </row>
    <row r="218" spans="1:13" ht="32.25" customHeight="1">
      <c r="A218" s="87"/>
      <c r="B218" s="84"/>
      <c r="C218" s="83"/>
      <c r="D218" s="83"/>
      <c r="E218" s="123"/>
      <c r="F218" s="124"/>
      <c r="G218" s="83"/>
      <c r="H218" s="83"/>
      <c r="I218" s="83"/>
      <c r="J218" s="83"/>
      <c r="K218" s="86"/>
      <c r="L218" s="82"/>
      <c r="M218" s="82"/>
    </row>
    <row r="219" spans="1:13" ht="32.25" customHeight="1">
      <c r="A219" s="87"/>
      <c r="B219" s="84"/>
      <c r="C219" s="83"/>
      <c r="D219" s="83"/>
      <c r="E219" s="129"/>
      <c r="F219" s="124"/>
      <c r="G219" s="83"/>
      <c r="H219" s="83"/>
      <c r="I219" s="83"/>
      <c r="J219" s="83"/>
      <c r="K219" s="86"/>
      <c r="L219" s="82"/>
      <c r="M219" s="82"/>
    </row>
  </sheetData>
  <phoneticPr fontId="0" type="noConversion"/>
  <pageMargins left="0.11811023622047245" right="0.11811023622047245" top="0.39370078740157483" bottom="0.39370078740157483" header="0.31496062992125984" footer="0.31496062992125984"/>
  <pageSetup paperSize="9" scale="77" fitToHeight="0" orientation="landscape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D179"/>
  <sheetViews>
    <sheetView zoomScaleNormal="100" zoomScaleSheetLayoutView="75" workbookViewId="0">
      <pane ySplit="2" topLeftCell="A12" activePane="bottomLeft" state="frozen"/>
      <selection activeCell="D9" sqref="D9"/>
      <selection pane="bottomLeft" activeCell="AA17" sqref="AA17"/>
    </sheetView>
  </sheetViews>
  <sheetFormatPr baseColWidth="10" defaultColWidth="16.28515625" defaultRowHeight="20.25"/>
  <cols>
    <col min="1" max="1" width="15" style="1" customWidth="1"/>
    <col min="2" max="2" width="16.28515625" style="59" customWidth="1"/>
    <col min="3" max="3" width="16.28515625" style="60" customWidth="1"/>
    <col min="4" max="8" width="16.28515625" style="4" hidden="1" customWidth="1"/>
    <col min="9" max="9" width="5.42578125" style="12" customWidth="1"/>
    <col min="10" max="10" width="14.5703125" style="1" customWidth="1"/>
    <col min="11" max="11" width="16.28515625" style="59" customWidth="1"/>
    <col min="12" max="12" width="16.28515625" style="70" customWidth="1"/>
    <col min="13" max="17" width="16.28515625" style="4" hidden="1" customWidth="1"/>
    <col min="18" max="18" width="5.7109375" style="14" customWidth="1"/>
    <col min="19" max="19" width="15" style="1" customWidth="1"/>
    <col min="20" max="20" width="16.28515625" style="59" customWidth="1"/>
    <col min="21" max="21" width="16.28515625" style="79" customWidth="1"/>
    <col min="22" max="26" width="16.28515625" style="4" hidden="1" customWidth="1"/>
    <col min="27" max="16384" width="16.28515625" style="1"/>
  </cols>
  <sheetData>
    <row r="1" spans="1:30" ht="69.75" customHeight="1" thickBot="1">
      <c r="A1" s="16" t="s">
        <v>11</v>
      </c>
      <c r="B1" s="48"/>
      <c r="C1" s="25"/>
      <c r="D1" s="17"/>
      <c r="E1" s="17"/>
      <c r="F1" s="17"/>
      <c r="G1" s="17"/>
      <c r="H1" s="17"/>
      <c r="I1" s="6"/>
      <c r="J1" s="16" t="s">
        <v>19</v>
      </c>
      <c r="K1" s="61"/>
      <c r="L1" s="64"/>
      <c r="M1" s="17"/>
      <c r="N1" s="17"/>
      <c r="O1" s="17"/>
      <c r="P1" s="17"/>
      <c r="Q1" s="17"/>
      <c r="R1" s="6"/>
      <c r="S1" s="16" t="s">
        <v>5</v>
      </c>
      <c r="T1" s="48"/>
      <c r="U1" s="77"/>
      <c r="V1" s="17"/>
      <c r="W1" s="17"/>
      <c r="X1" s="17"/>
      <c r="Y1" s="17"/>
      <c r="Z1" s="17"/>
    </row>
    <row r="2" spans="1:30" ht="42.75" customHeight="1">
      <c r="A2" s="15" t="s">
        <v>3</v>
      </c>
      <c r="B2" s="49" t="s">
        <v>2</v>
      </c>
      <c r="C2" s="50" t="s">
        <v>8</v>
      </c>
      <c r="D2" s="22" t="s">
        <v>13</v>
      </c>
      <c r="E2" s="23" t="s">
        <v>14</v>
      </c>
      <c r="F2" s="23" t="s">
        <v>15</v>
      </c>
      <c r="G2" s="23" t="s">
        <v>16</v>
      </c>
      <c r="H2" s="24" t="s">
        <v>17</v>
      </c>
      <c r="I2" s="7"/>
      <c r="J2" s="31" t="s">
        <v>3</v>
      </c>
      <c r="K2" s="62" t="s">
        <v>2</v>
      </c>
      <c r="L2" s="65" t="s">
        <v>8</v>
      </c>
      <c r="M2" s="22" t="s">
        <v>13</v>
      </c>
      <c r="N2" s="23" t="s">
        <v>14</v>
      </c>
      <c r="O2" s="23" t="s">
        <v>15</v>
      </c>
      <c r="P2" s="23" t="s">
        <v>16</v>
      </c>
      <c r="Q2" s="24" t="s">
        <v>17</v>
      </c>
      <c r="R2" s="7"/>
      <c r="S2" s="34" t="s">
        <v>3</v>
      </c>
      <c r="T2" s="71" t="s">
        <v>2</v>
      </c>
      <c r="U2" s="78" t="s">
        <v>8</v>
      </c>
      <c r="V2" s="22" t="s">
        <v>13</v>
      </c>
      <c r="W2" s="23" t="s">
        <v>14</v>
      </c>
      <c r="X2" s="23" t="s">
        <v>15</v>
      </c>
      <c r="Y2" s="23" t="s">
        <v>16</v>
      </c>
      <c r="Z2" s="24" t="s">
        <v>17</v>
      </c>
      <c r="AA2" s="2" t="s">
        <v>7</v>
      </c>
    </row>
    <row r="3" spans="1:30" ht="37.5" customHeight="1">
      <c r="A3" s="28">
        <v>1</v>
      </c>
      <c r="B3" s="51">
        <v>43</v>
      </c>
      <c r="C3" s="52">
        <v>925</v>
      </c>
      <c r="D3" s="21">
        <f>LEN(C3)</f>
        <v>3</v>
      </c>
      <c r="E3" s="21">
        <f>IF(D3&lt;5,0,IF(D3=5,MID(C3,1,1),MID(C3,1,2)))</f>
        <v>0</v>
      </c>
      <c r="F3" s="21" t="str">
        <f>IF(D3=3,MID(C3,1,1),IF(D3=4,MID(C3,1,2),IF(D3=5,MID(C3,2,2),MID(C3,1,1))))</f>
        <v>9</v>
      </c>
      <c r="G3" s="21" t="str">
        <f>RIGHT(C3,2)</f>
        <v>25</v>
      </c>
      <c r="H3" s="20">
        <f>IF(ISERROR(VALUE(E3&amp;":"&amp;F3&amp;":"&amp;G3)),"",VALUE(E3&amp;":"&amp;F3&amp;":"&amp;G3))</f>
        <v>6.5393518518518517E-3</v>
      </c>
      <c r="I3" s="8"/>
      <c r="J3" s="32">
        <v>1</v>
      </c>
      <c r="K3" s="51">
        <v>43</v>
      </c>
      <c r="L3" s="66">
        <v>4600</v>
      </c>
      <c r="M3" s="21">
        <f>LEN(L3)</f>
        <v>4</v>
      </c>
      <c r="N3" s="21">
        <f>IF(M3&lt;5,0,IF(M3=5,MID(L3,1,1),MID(L3,1,2)))</f>
        <v>0</v>
      </c>
      <c r="O3" s="21" t="str">
        <f>IF(M3=3,MID(L3,1,1),IF(M3=4,MID(L3,1,2),IF(M3=5,MID(L3,2,2),MID(L3,1,1))))</f>
        <v>46</v>
      </c>
      <c r="P3" s="21" t="str">
        <f>RIGHT(L3,2)</f>
        <v>00</v>
      </c>
      <c r="Q3" s="20">
        <f>IF(ISERROR(VALUE(N3&amp;":"&amp;O3&amp;":"&amp;P3)),"",VALUE(N3&amp;":"&amp;O3&amp;":"&amp;P3))</f>
        <v>3.1944444444444449E-2</v>
      </c>
      <c r="R3" s="8"/>
      <c r="S3" s="35">
        <v>1</v>
      </c>
      <c r="T3" s="51">
        <v>43</v>
      </c>
      <c r="U3" s="66">
        <v>10505</v>
      </c>
      <c r="V3" s="21">
        <f>LEN(U3)</f>
        <v>5</v>
      </c>
      <c r="W3" s="21" t="str">
        <f>IF(V3&lt;5,0,IF(V3=5,MID(U3,1,1),MID(U3,1,2)))</f>
        <v>1</v>
      </c>
      <c r="X3" s="21" t="str">
        <f>IF(V3=3,MID(U3,1,1),IF(V3=4,MID(U3,1,2),IF(V3=5,MID(U3,2,2),MID(U3,1,1))))</f>
        <v>05</v>
      </c>
      <c r="Y3" s="21" t="str">
        <f>RIGHT(U3,2)</f>
        <v>05</v>
      </c>
      <c r="Z3" s="20">
        <f>IF(ISERROR(VALUE(W3&amp;":"&amp;X3&amp;":"&amp;Y3)),"",VALUE(W3&amp;":"&amp;X3&amp;":"&amp;Y3))</f>
        <v>4.5196759259259256E-2</v>
      </c>
      <c r="AA3" s="133" t="s">
        <v>6</v>
      </c>
      <c r="AB3" s="133"/>
      <c r="AC3" s="3"/>
      <c r="AD3" s="3"/>
    </row>
    <row r="4" spans="1:30" ht="37.5" customHeight="1">
      <c r="A4" s="28">
        <v>2</v>
      </c>
      <c r="B4" s="51">
        <v>33</v>
      </c>
      <c r="C4" s="52">
        <v>1154</v>
      </c>
      <c r="D4" s="21">
        <f t="shared" ref="D4:D44" si="0">LEN(C4)</f>
        <v>4</v>
      </c>
      <c r="E4" s="21">
        <f t="shared" ref="E4:E44" si="1">IF(D4&lt;5,0,IF(D4=5,MID(C4,1,1),MID(C4,1,2)))</f>
        <v>0</v>
      </c>
      <c r="F4" s="21" t="str">
        <f t="shared" ref="F4:F44" si="2">IF(D4=3,MID(C4,1,1),IF(D4=4,MID(C4,1,2),IF(D4=5,MID(C4,2,2),MID(C4,1,1))))</f>
        <v>11</v>
      </c>
      <c r="G4" s="21" t="str">
        <f t="shared" ref="G4:G44" si="3">RIGHT(C4,2)</f>
        <v>54</v>
      </c>
      <c r="H4" s="20">
        <f t="shared" ref="H4:H67" si="4">IF(ISERROR(VALUE(E4&amp;":"&amp;F4&amp;":"&amp;G4)),"",VALUE(E4&amp;":"&amp;F4&amp;":"&amp;G4))</f>
        <v>8.2638888888888883E-3</v>
      </c>
      <c r="I4" s="8"/>
      <c r="J4" s="32">
        <v>2</v>
      </c>
      <c r="K4" s="51">
        <v>33</v>
      </c>
      <c r="L4" s="66">
        <v>5014</v>
      </c>
      <c r="M4" s="21">
        <f t="shared" ref="M4:M67" si="5">LEN(L4)</f>
        <v>4</v>
      </c>
      <c r="N4" s="21">
        <f t="shared" ref="N4:N67" si="6">IF(M4&lt;5,0,IF(M4=5,MID(L4,1,1),MID(L4,1,2)))</f>
        <v>0</v>
      </c>
      <c r="O4" s="21" t="str">
        <f t="shared" ref="O4:O67" si="7">IF(M4=3,MID(L4,1,1),IF(M4=4,MID(L4,1,2),IF(M4=5,MID(L4,2,2),MID(L4,1,1))))</f>
        <v>50</v>
      </c>
      <c r="P4" s="21" t="str">
        <f t="shared" ref="P4:P67" si="8">RIGHT(L4,2)</f>
        <v>14</v>
      </c>
      <c r="Q4" s="20">
        <f t="shared" ref="Q4:Q67" si="9">IF(ISERROR(VALUE(N4&amp;":"&amp;O4&amp;":"&amp;P4)),"",VALUE(N4&amp;":"&amp;O4&amp;":"&amp;P4))</f>
        <v>3.4884259259259261E-2</v>
      </c>
      <c r="R4" s="8"/>
      <c r="S4" s="35">
        <v>2</v>
      </c>
      <c r="T4" s="51">
        <v>8</v>
      </c>
      <c r="U4" s="66">
        <v>10818</v>
      </c>
      <c r="V4" s="21">
        <f t="shared" ref="V4:V67" si="10">LEN(U4)</f>
        <v>5</v>
      </c>
      <c r="W4" s="21" t="str">
        <f t="shared" ref="W4:W67" si="11">IF(V4&lt;5,0,IF(V4=5,MID(U4,1,1),MID(U4,1,2)))</f>
        <v>1</v>
      </c>
      <c r="X4" s="21" t="str">
        <f t="shared" ref="X4:X67" si="12">IF(V4=3,MID(U4,1,1),IF(V4=4,MID(U4,1,2),IF(V4=5,MID(U4,2,2),MID(U4,1,1))))</f>
        <v>08</v>
      </c>
      <c r="Y4" s="21" t="str">
        <f t="shared" ref="Y4:Y67" si="13">RIGHT(U4,2)</f>
        <v>18</v>
      </c>
      <c r="Z4" s="20">
        <f t="shared" ref="Z4:Z67" si="14">IF(ISERROR(VALUE(W4&amp;":"&amp;X4&amp;":"&amp;Y4)),"",VALUE(W4&amp;":"&amp;X4&amp;":"&amp;Y4))</f>
        <v>4.7430555555555559E-2</v>
      </c>
      <c r="AA4" s="133"/>
      <c r="AB4" s="133"/>
    </row>
    <row r="5" spans="1:30" ht="37.5" customHeight="1">
      <c r="A5" s="28">
        <v>3</v>
      </c>
      <c r="B5" s="51">
        <v>8</v>
      </c>
      <c r="C5" s="52">
        <v>1210</v>
      </c>
      <c r="D5" s="21">
        <f t="shared" si="0"/>
        <v>4</v>
      </c>
      <c r="E5" s="21">
        <f t="shared" si="1"/>
        <v>0</v>
      </c>
      <c r="F5" s="21" t="str">
        <f t="shared" si="2"/>
        <v>12</v>
      </c>
      <c r="G5" s="21" t="str">
        <f t="shared" si="3"/>
        <v>10</v>
      </c>
      <c r="H5" s="20">
        <f t="shared" si="4"/>
        <v>8.4490740740740741E-3</v>
      </c>
      <c r="I5" s="8"/>
      <c r="J5" s="32">
        <v>3</v>
      </c>
      <c r="K5" s="51">
        <v>8</v>
      </c>
      <c r="L5" s="66">
        <v>5016</v>
      </c>
      <c r="M5" s="21">
        <f t="shared" si="5"/>
        <v>4</v>
      </c>
      <c r="N5" s="21">
        <f t="shared" si="6"/>
        <v>0</v>
      </c>
      <c r="O5" s="21" t="str">
        <f t="shared" si="7"/>
        <v>50</v>
      </c>
      <c r="P5" s="21" t="str">
        <f t="shared" si="8"/>
        <v>16</v>
      </c>
      <c r="Q5" s="20">
        <f t="shared" si="9"/>
        <v>3.4907407407407408E-2</v>
      </c>
      <c r="R5" s="8"/>
      <c r="S5" s="35">
        <v>3</v>
      </c>
      <c r="T5" s="51">
        <v>33</v>
      </c>
      <c r="U5" s="66">
        <v>11045</v>
      </c>
      <c r="V5" s="21">
        <f t="shared" si="10"/>
        <v>5</v>
      </c>
      <c r="W5" s="21" t="str">
        <f t="shared" si="11"/>
        <v>1</v>
      </c>
      <c r="X5" s="21" t="str">
        <f t="shared" si="12"/>
        <v>10</v>
      </c>
      <c r="Y5" s="21" t="str">
        <f t="shared" si="13"/>
        <v>45</v>
      </c>
      <c r="Z5" s="20">
        <f t="shared" si="14"/>
        <v>4.9131944444444443E-2</v>
      </c>
      <c r="AA5" s="133"/>
      <c r="AB5" s="133"/>
    </row>
    <row r="6" spans="1:30" ht="37.5" customHeight="1">
      <c r="A6" s="28">
        <v>4</v>
      </c>
      <c r="B6" s="51">
        <v>34</v>
      </c>
      <c r="C6" s="52">
        <v>1312</v>
      </c>
      <c r="D6" s="21">
        <f t="shared" si="0"/>
        <v>4</v>
      </c>
      <c r="E6" s="21">
        <f t="shared" si="1"/>
        <v>0</v>
      </c>
      <c r="F6" s="21" t="str">
        <f t="shared" si="2"/>
        <v>13</v>
      </c>
      <c r="G6" s="21" t="str">
        <f t="shared" si="3"/>
        <v>12</v>
      </c>
      <c r="H6" s="20">
        <f t="shared" si="4"/>
        <v>9.1666666666666667E-3</v>
      </c>
      <c r="I6" s="8"/>
      <c r="J6" s="32">
        <v>4</v>
      </c>
      <c r="K6" s="51">
        <v>35</v>
      </c>
      <c r="L6" s="66">
        <v>5216</v>
      </c>
      <c r="M6" s="21">
        <f t="shared" si="5"/>
        <v>4</v>
      </c>
      <c r="N6" s="21">
        <f t="shared" si="6"/>
        <v>0</v>
      </c>
      <c r="O6" s="21" t="str">
        <f t="shared" si="7"/>
        <v>52</v>
      </c>
      <c r="P6" s="21" t="str">
        <f t="shared" si="8"/>
        <v>16</v>
      </c>
      <c r="Q6" s="20">
        <f t="shared" si="9"/>
        <v>3.6296296296296292E-2</v>
      </c>
      <c r="R6" s="8"/>
      <c r="S6" s="35">
        <v>4</v>
      </c>
      <c r="T6" s="51">
        <v>35</v>
      </c>
      <c r="U6" s="66">
        <v>11210</v>
      </c>
      <c r="V6" s="21">
        <f t="shared" si="10"/>
        <v>5</v>
      </c>
      <c r="W6" s="21" t="str">
        <f t="shared" si="11"/>
        <v>1</v>
      </c>
      <c r="X6" s="21" t="str">
        <f t="shared" si="12"/>
        <v>12</v>
      </c>
      <c r="Y6" s="21" t="str">
        <f t="shared" si="13"/>
        <v>10</v>
      </c>
      <c r="Z6" s="20">
        <f t="shared" si="14"/>
        <v>5.0115740740740738E-2</v>
      </c>
      <c r="AA6" s="134" t="s">
        <v>38</v>
      </c>
      <c r="AB6" s="134"/>
    </row>
    <row r="7" spans="1:30" ht="37.5" customHeight="1">
      <c r="A7" s="28">
        <v>5</v>
      </c>
      <c r="B7" s="51">
        <v>35</v>
      </c>
      <c r="C7" s="52">
        <v>1342</v>
      </c>
      <c r="D7" s="21">
        <f t="shared" si="0"/>
        <v>4</v>
      </c>
      <c r="E7" s="21">
        <f t="shared" si="1"/>
        <v>0</v>
      </c>
      <c r="F7" s="21" t="str">
        <f t="shared" si="2"/>
        <v>13</v>
      </c>
      <c r="G7" s="21" t="str">
        <f t="shared" si="3"/>
        <v>42</v>
      </c>
      <c r="H7" s="20">
        <f t="shared" si="4"/>
        <v>9.5138888888888894E-3</v>
      </c>
      <c r="I7" s="8"/>
      <c r="J7" s="32">
        <v>5</v>
      </c>
      <c r="K7" s="51">
        <v>31</v>
      </c>
      <c r="L7" s="66">
        <v>5230</v>
      </c>
      <c r="M7" s="21">
        <f t="shared" si="5"/>
        <v>4</v>
      </c>
      <c r="N7" s="21">
        <f t="shared" si="6"/>
        <v>0</v>
      </c>
      <c r="O7" s="21" t="str">
        <f t="shared" si="7"/>
        <v>52</v>
      </c>
      <c r="P7" s="21" t="str">
        <f t="shared" si="8"/>
        <v>30</v>
      </c>
      <c r="Q7" s="20">
        <f t="shared" si="9"/>
        <v>3.6458333333333336E-2</v>
      </c>
      <c r="R7" s="8"/>
      <c r="S7" s="35">
        <v>5</v>
      </c>
      <c r="T7" s="51">
        <v>31</v>
      </c>
      <c r="U7" s="66">
        <v>11352</v>
      </c>
      <c r="V7" s="21">
        <f t="shared" si="10"/>
        <v>5</v>
      </c>
      <c r="W7" s="21" t="str">
        <f t="shared" si="11"/>
        <v>1</v>
      </c>
      <c r="X7" s="21" t="str">
        <f t="shared" si="12"/>
        <v>13</v>
      </c>
      <c r="Y7" s="21" t="str">
        <f t="shared" si="13"/>
        <v>52</v>
      </c>
      <c r="Z7" s="20">
        <f t="shared" si="14"/>
        <v>5.1296296296296291E-2</v>
      </c>
      <c r="AA7" s="134"/>
      <c r="AB7" s="134"/>
    </row>
    <row r="8" spans="1:30" ht="37.5" customHeight="1">
      <c r="A8" s="28">
        <v>6</v>
      </c>
      <c r="B8" s="51">
        <v>31</v>
      </c>
      <c r="C8" s="52">
        <v>1336</v>
      </c>
      <c r="D8" s="21">
        <f t="shared" si="0"/>
        <v>4</v>
      </c>
      <c r="E8" s="21">
        <f t="shared" si="1"/>
        <v>0</v>
      </c>
      <c r="F8" s="21" t="str">
        <f t="shared" si="2"/>
        <v>13</v>
      </c>
      <c r="G8" s="21" t="str">
        <f t="shared" si="3"/>
        <v>36</v>
      </c>
      <c r="H8" s="20">
        <f t="shared" si="4"/>
        <v>9.4444444444444445E-3</v>
      </c>
      <c r="I8" s="8"/>
      <c r="J8" s="32">
        <v>6</v>
      </c>
      <c r="K8" s="51">
        <v>19</v>
      </c>
      <c r="L8" s="66">
        <v>5402</v>
      </c>
      <c r="M8" s="21">
        <f t="shared" si="5"/>
        <v>4</v>
      </c>
      <c r="N8" s="21">
        <f t="shared" si="6"/>
        <v>0</v>
      </c>
      <c r="O8" s="21" t="str">
        <f t="shared" si="7"/>
        <v>54</v>
      </c>
      <c r="P8" s="21" t="str">
        <f t="shared" si="8"/>
        <v>02</v>
      </c>
      <c r="Q8" s="20">
        <f t="shared" si="9"/>
        <v>3.7523148148148146E-2</v>
      </c>
      <c r="R8" s="8"/>
      <c r="S8" s="35">
        <v>6</v>
      </c>
      <c r="T8" s="51">
        <v>19</v>
      </c>
      <c r="U8" s="66">
        <v>11824</v>
      </c>
      <c r="V8" s="21">
        <f t="shared" si="10"/>
        <v>5</v>
      </c>
      <c r="W8" s="21" t="str">
        <f t="shared" si="11"/>
        <v>1</v>
      </c>
      <c r="X8" s="21" t="str">
        <f t="shared" si="12"/>
        <v>18</v>
      </c>
      <c r="Y8" s="21" t="str">
        <f t="shared" si="13"/>
        <v>24</v>
      </c>
      <c r="Z8" s="20">
        <f t="shared" si="14"/>
        <v>5.4444444444444441E-2</v>
      </c>
      <c r="AA8" s="134"/>
      <c r="AB8" s="134"/>
    </row>
    <row r="9" spans="1:30" ht="37.5" customHeight="1">
      <c r="A9" s="28">
        <v>7</v>
      </c>
      <c r="B9" s="53">
        <v>2</v>
      </c>
      <c r="C9" s="52">
        <v>1338</v>
      </c>
      <c r="D9" s="21">
        <f t="shared" si="0"/>
        <v>4</v>
      </c>
      <c r="E9" s="21">
        <f t="shared" si="1"/>
        <v>0</v>
      </c>
      <c r="F9" s="21" t="str">
        <f t="shared" si="2"/>
        <v>13</v>
      </c>
      <c r="G9" s="21" t="str">
        <f t="shared" si="3"/>
        <v>38</v>
      </c>
      <c r="H9" s="20">
        <f t="shared" si="4"/>
        <v>9.4675925925925917E-3</v>
      </c>
      <c r="I9" s="8"/>
      <c r="J9" s="32">
        <v>7</v>
      </c>
      <c r="K9" s="53">
        <v>34</v>
      </c>
      <c r="L9" s="66">
        <v>5534</v>
      </c>
      <c r="M9" s="21">
        <f t="shared" si="5"/>
        <v>4</v>
      </c>
      <c r="N9" s="21">
        <f t="shared" si="6"/>
        <v>0</v>
      </c>
      <c r="O9" s="21" t="str">
        <f t="shared" si="7"/>
        <v>55</v>
      </c>
      <c r="P9" s="21" t="str">
        <f t="shared" si="8"/>
        <v>34</v>
      </c>
      <c r="Q9" s="20">
        <f t="shared" si="9"/>
        <v>3.858796296296297E-2</v>
      </c>
      <c r="R9" s="8"/>
      <c r="S9" s="35">
        <v>7</v>
      </c>
      <c r="T9" s="53">
        <v>34</v>
      </c>
      <c r="U9" s="66">
        <v>11824</v>
      </c>
      <c r="V9" s="21">
        <f t="shared" si="10"/>
        <v>5</v>
      </c>
      <c r="W9" s="21" t="str">
        <f t="shared" si="11"/>
        <v>1</v>
      </c>
      <c r="X9" s="21" t="str">
        <f t="shared" si="12"/>
        <v>18</v>
      </c>
      <c r="Y9" s="21" t="str">
        <f t="shared" si="13"/>
        <v>24</v>
      </c>
      <c r="Z9" s="20">
        <f t="shared" si="14"/>
        <v>5.4444444444444441E-2</v>
      </c>
      <c r="AA9" s="134" t="s">
        <v>39</v>
      </c>
      <c r="AB9" s="134"/>
    </row>
    <row r="10" spans="1:30" ht="37.5" customHeight="1">
      <c r="A10" s="28">
        <v>8</v>
      </c>
      <c r="B10" s="51">
        <v>9</v>
      </c>
      <c r="C10" s="52">
        <v>1340</v>
      </c>
      <c r="D10" s="21">
        <f t="shared" si="0"/>
        <v>4</v>
      </c>
      <c r="E10" s="21">
        <f t="shared" si="1"/>
        <v>0</v>
      </c>
      <c r="F10" s="21" t="str">
        <f t="shared" si="2"/>
        <v>13</v>
      </c>
      <c r="G10" s="21" t="str">
        <f t="shared" si="3"/>
        <v>40</v>
      </c>
      <c r="H10" s="20">
        <f t="shared" si="4"/>
        <v>9.4907407407407406E-3</v>
      </c>
      <c r="I10" s="8"/>
      <c r="J10" s="32">
        <v>8</v>
      </c>
      <c r="K10" s="51">
        <v>32</v>
      </c>
      <c r="L10" s="66">
        <v>5748</v>
      </c>
      <c r="M10" s="21">
        <f t="shared" si="5"/>
        <v>4</v>
      </c>
      <c r="N10" s="21">
        <f t="shared" si="6"/>
        <v>0</v>
      </c>
      <c r="O10" s="21" t="str">
        <f t="shared" si="7"/>
        <v>57</v>
      </c>
      <c r="P10" s="21" t="str">
        <f t="shared" si="8"/>
        <v>48</v>
      </c>
      <c r="Q10" s="20">
        <f t="shared" si="9"/>
        <v>4.0138888888888884E-2</v>
      </c>
      <c r="R10" s="8"/>
      <c r="S10" s="35">
        <v>8</v>
      </c>
      <c r="T10" s="51">
        <v>2</v>
      </c>
      <c r="U10" s="66">
        <v>12325</v>
      </c>
      <c r="V10" s="21">
        <f t="shared" si="10"/>
        <v>5</v>
      </c>
      <c r="W10" s="21" t="str">
        <f t="shared" si="11"/>
        <v>1</v>
      </c>
      <c r="X10" s="21" t="str">
        <f t="shared" si="12"/>
        <v>23</v>
      </c>
      <c r="Y10" s="21" t="str">
        <f t="shared" si="13"/>
        <v>25</v>
      </c>
      <c r="Z10" s="20">
        <f t="shared" si="14"/>
        <v>5.7928240740740738E-2</v>
      </c>
      <c r="AA10" s="134"/>
      <c r="AB10" s="134"/>
    </row>
    <row r="11" spans="1:30" ht="37.5" customHeight="1">
      <c r="A11" s="28">
        <v>9</v>
      </c>
      <c r="B11" s="51">
        <v>19</v>
      </c>
      <c r="C11" s="52">
        <v>1342</v>
      </c>
      <c r="D11" s="21">
        <f t="shared" si="0"/>
        <v>4</v>
      </c>
      <c r="E11" s="21">
        <f t="shared" si="1"/>
        <v>0</v>
      </c>
      <c r="F11" s="21" t="str">
        <f t="shared" si="2"/>
        <v>13</v>
      </c>
      <c r="G11" s="21" t="str">
        <f t="shared" si="3"/>
        <v>42</v>
      </c>
      <c r="H11" s="20">
        <f t="shared" si="4"/>
        <v>9.5138888888888894E-3</v>
      </c>
      <c r="I11" s="8"/>
      <c r="J11" s="32">
        <v>9</v>
      </c>
      <c r="K11" s="51">
        <v>2</v>
      </c>
      <c r="L11" s="66">
        <v>5906</v>
      </c>
      <c r="M11" s="21">
        <f t="shared" si="5"/>
        <v>4</v>
      </c>
      <c r="N11" s="21">
        <f t="shared" si="6"/>
        <v>0</v>
      </c>
      <c r="O11" s="21" t="str">
        <f t="shared" si="7"/>
        <v>59</v>
      </c>
      <c r="P11" s="21" t="str">
        <f t="shared" si="8"/>
        <v>06</v>
      </c>
      <c r="Q11" s="20">
        <f t="shared" si="9"/>
        <v>4.1041666666666664E-2</v>
      </c>
      <c r="R11" s="8"/>
      <c r="S11" s="35">
        <v>9</v>
      </c>
      <c r="T11" s="51">
        <v>32</v>
      </c>
      <c r="U11" s="66">
        <v>12442</v>
      </c>
      <c r="V11" s="21">
        <f t="shared" si="10"/>
        <v>5</v>
      </c>
      <c r="W11" s="21" t="str">
        <f t="shared" si="11"/>
        <v>1</v>
      </c>
      <c r="X11" s="21" t="str">
        <f t="shared" si="12"/>
        <v>24</v>
      </c>
      <c r="Y11" s="21" t="str">
        <f t="shared" si="13"/>
        <v>42</v>
      </c>
      <c r="Z11" s="20">
        <f t="shared" si="14"/>
        <v>5.8819444444444445E-2</v>
      </c>
      <c r="AA11" s="135" t="s">
        <v>43</v>
      </c>
      <c r="AB11" s="135"/>
    </row>
    <row r="12" spans="1:30" ht="37.5" customHeight="1">
      <c r="A12" s="28">
        <v>10</v>
      </c>
      <c r="B12" s="51">
        <v>12</v>
      </c>
      <c r="C12" s="52">
        <v>1409</v>
      </c>
      <c r="D12" s="21">
        <f t="shared" si="0"/>
        <v>4</v>
      </c>
      <c r="E12" s="21">
        <f t="shared" si="1"/>
        <v>0</v>
      </c>
      <c r="F12" s="21" t="str">
        <f t="shared" si="2"/>
        <v>14</v>
      </c>
      <c r="G12" s="21" t="str">
        <f t="shared" si="3"/>
        <v>09</v>
      </c>
      <c r="H12" s="20">
        <f t="shared" si="4"/>
        <v>9.8263888888888897E-3</v>
      </c>
      <c r="I12" s="8"/>
      <c r="J12" s="32">
        <v>10</v>
      </c>
      <c r="K12" s="51">
        <v>21</v>
      </c>
      <c r="L12" s="66">
        <v>10132</v>
      </c>
      <c r="M12" s="21">
        <f t="shared" si="5"/>
        <v>5</v>
      </c>
      <c r="N12" s="21" t="str">
        <f t="shared" si="6"/>
        <v>1</v>
      </c>
      <c r="O12" s="21" t="str">
        <f t="shared" si="7"/>
        <v>01</v>
      </c>
      <c r="P12" s="21" t="str">
        <f t="shared" si="8"/>
        <v>32</v>
      </c>
      <c r="Q12" s="20">
        <f t="shared" si="9"/>
        <v>4.2731481481481481E-2</v>
      </c>
      <c r="R12" s="8"/>
      <c r="S12" s="35">
        <v>10</v>
      </c>
      <c r="T12" s="51">
        <v>22</v>
      </c>
      <c r="U12" s="66">
        <v>12733</v>
      </c>
      <c r="V12" s="21">
        <f t="shared" si="10"/>
        <v>5</v>
      </c>
      <c r="W12" s="21" t="str">
        <f t="shared" si="11"/>
        <v>1</v>
      </c>
      <c r="X12" s="21" t="str">
        <f t="shared" si="12"/>
        <v>27</v>
      </c>
      <c r="Y12" s="21" t="str">
        <f t="shared" si="13"/>
        <v>33</v>
      </c>
      <c r="Z12" s="20">
        <f t="shared" si="14"/>
        <v>6.0798611111111116E-2</v>
      </c>
      <c r="AA12" s="135"/>
      <c r="AB12" s="135"/>
    </row>
    <row r="13" spans="1:30" ht="37.5" customHeight="1">
      <c r="A13" s="28">
        <v>11</v>
      </c>
      <c r="B13" s="51">
        <v>17</v>
      </c>
      <c r="C13" s="52">
        <v>1421</v>
      </c>
      <c r="D13" s="21">
        <f t="shared" si="0"/>
        <v>4</v>
      </c>
      <c r="E13" s="21">
        <f t="shared" si="1"/>
        <v>0</v>
      </c>
      <c r="F13" s="21" t="str">
        <f t="shared" si="2"/>
        <v>14</v>
      </c>
      <c r="G13" s="21" t="str">
        <f t="shared" si="3"/>
        <v>21</v>
      </c>
      <c r="H13" s="20">
        <f t="shared" si="4"/>
        <v>9.9652777777777778E-3</v>
      </c>
      <c r="I13" s="8"/>
      <c r="J13" s="32">
        <v>11</v>
      </c>
      <c r="K13" s="51">
        <v>22</v>
      </c>
      <c r="L13" s="66">
        <v>10222</v>
      </c>
      <c r="M13" s="21">
        <f t="shared" si="5"/>
        <v>5</v>
      </c>
      <c r="N13" s="21" t="str">
        <f t="shared" si="6"/>
        <v>1</v>
      </c>
      <c r="O13" s="21" t="str">
        <f t="shared" si="7"/>
        <v>02</v>
      </c>
      <c r="P13" s="21" t="str">
        <f t="shared" si="8"/>
        <v>22</v>
      </c>
      <c r="Q13" s="20">
        <f t="shared" si="9"/>
        <v>4.3310185185185181E-2</v>
      </c>
      <c r="R13" s="8"/>
      <c r="S13" s="35">
        <v>11</v>
      </c>
      <c r="T13" s="51">
        <v>38</v>
      </c>
      <c r="U13" s="66">
        <v>12828</v>
      </c>
      <c r="V13" s="21">
        <f t="shared" si="10"/>
        <v>5</v>
      </c>
      <c r="W13" s="21" t="str">
        <f t="shared" si="11"/>
        <v>1</v>
      </c>
      <c r="X13" s="21" t="str">
        <f t="shared" si="12"/>
        <v>28</v>
      </c>
      <c r="Y13" s="21" t="str">
        <f t="shared" si="13"/>
        <v>28</v>
      </c>
      <c r="Z13" s="20">
        <f t="shared" si="14"/>
        <v>6.1435185185185183E-2</v>
      </c>
      <c r="AA13" s="132"/>
      <c r="AB13" s="132"/>
    </row>
    <row r="14" spans="1:30" ht="37.5" customHeight="1">
      <c r="A14" s="28">
        <v>12</v>
      </c>
      <c r="B14" s="51">
        <v>21</v>
      </c>
      <c r="C14" s="52">
        <v>1422</v>
      </c>
      <c r="D14" s="21">
        <f t="shared" si="0"/>
        <v>4</v>
      </c>
      <c r="E14" s="21">
        <f t="shared" si="1"/>
        <v>0</v>
      </c>
      <c r="F14" s="21" t="str">
        <f t="shared" si="2"/>
        <v>14</v>
      </c>
      <c r="G14" s="21" t="str">
        <f t="shared" si="3"/>
        <v>22</v>
      </c>
      <c r="H14" s="20">
        <f t="shared" si="4"/>
        <v>9.9768518518518531E-3</v>
      </c>
      <c r="I14" s="8"/>
      <c r="J14" s="32">
        <v>12</v>
      </c>
      <c r="K14" s="51">
        <v>27</v>
      </c>
      <c r="L14" s="66">
        <v>10551</v>
      </c>
      <c r="M14" s="21">
        <f t="shared" si="5"/>
        <v>5</v>
      </c>
      <c r="N14" s="21" t="str">
        <f t="shared" si="6"/>
        <v>1</v>
      </c>
      <c r="O14" s="21" t="str">
        <f t="shared" si="7"/>
        <v>05</v>
      </c>
      <c r="P14" s="21" t="str">
        <f t="shared" si="8"/>
        <v>51</v>
      </c>
      <c r="Q14" s="20">
        <f t="shared" si="9"/>
        <v>4.5729166666666661E-2</v>
      </c>
      <c r="R14" s="8"/>
      <c r="S14" s="35">
        <v>12</v>
      </c>
      <c r="T14" s="51">
        <v>27</v>
      </c>
      <c r="U14" s="66">
        <v>12842</v>
      </c>
      <c r="V14" s="21">
        <f t="shared" si="10"/>
        <v>5</v>
      </c>
      <c r="W14" s="21" t="str">
        <f t="shared" si="11"/>
        <v>1</v>
      </c>
      <c r="X14" s="21" t="str">
        <f t="shared" si="12"/>
        <v>28</v>
      </c>
      <c r="Y14" s="21" t="str">
        <f t="shared" si="13"/>
        <v>42</v>
      </c>
      <c r="Z14" s="20">
        <f t="shared" si="14"/>
        <v>6.159722222222222E-2</v>
      </c>
    </row>
    <row r="15" spans="1:30" ht="37.5" customHeight="1">
      <c r="A15" s="28">
        <v>13</v>
      </c>
      <c r="B15" s="51">
        <v>32</v>
      </c>
      <c r="C15" s="52">
        <v>1433</v>
      </c>
      <c r="D15" s="21">
        <f t="shared" si="0"/>
        <v>4</v>
      </c>
      <c r="E15" s="21">
        <f t="shared" si="1"/>
        <v>0</v>
      </c>
      <c r="F15" s="21" t="str">
        <f t="shared" si="2"/>
        <v>14</v>
      </c>
      <c r="G15" s="21" t="str">
        <f t="shared" si="3"/>
        <v>33</v>
      </c>
      <c r="H15" s="20">
        <f t="shared" si="4"/>
        <v>1.0104166666666668E-2</v>
      </c>
      <c r="I15" s="8"/>
      <c r="J15" s="32">
        <v>13</v>
      </c>
      <c r="K15" s="51">
        <v>38</v>
      </c>
      <c r="L15" s="66">
        <v>10605</v>
      </c>
      <c r="M15" s="21">
        <f t="shared" si="5"/>
        <v>5</v>
      </c>
      <c r="N15" s="21" t="str">
        <f t="shared" si="6"/>
        <v>1</v>
      </c>
      <c r="O15" s="21" t="str">
        <f t="shared" si="7"/>
        <v>06</v>
      </c>
      <c r="P15" s="21" t="str">
        <f t="shared" si="8"/>
        <v>05</v>
      </c>
      <c r="Q15" s="20">
        <f t="shared" si="9"/>
        <v>4.5891203703703705E-2</v>
      </c>
      <c r="R15" s="8"/>
      <c r="S15" s="35">
        <v>13</v>
      </c>
      <c r="T15" s="51">
        <v>42</v>
      </c>
      <c r="U15" s="66">
        <v>12955</v>
      </c>
      <c r="V15" s="21">
        <f t="shared" si="10"/>
        <v>5</v>
      </c>
      <c r="W15" s="21" t="str">
        <f t="shared" si="11"/>
        <v>1</v>
      </c>
      <c r="X15" s="21" t="str">
        <f t="shared" si="12"/>
        <v>29</v>
      </c>
      <c r="Y15" s="21" t="str">
        <f t="shared" si="13"/>
        <v>55</v>
      </c>
      <c r="Z15" s="20">
        <f t="shared" si="14"/>
        <v>6.2442129629629632E-2</v>
      </c>
    </row>
    <row r="16" spans="1:30" ht="37.5" customHeight="1">
      <c r="A16" s="28">
        <v>14</v>
      </c>
      <c r="B16" s="51">
        <v>38</v>
      </c>
      <c r="C16" s="52">
        <v>1452</v>
      </c>
      <c r="D16" s="21">
        <f t="shared" si="0"/>
        <v>4</v>
      </c>
      <c r="E16" s="21">
        <f t="shared" si="1"/>
        <v>0</v>
      </c>
      <c r="F16" s="21" t="str">
        <f t="shared" si="2"/>
        <v>14</v>
      </c>
      <c r="G16" s="21" t="str">
        <f t="shared" si="3"/>
        <v>52</v>
      </c>
      <c r="H16" s="20">
        <f t="shared" si="4"/>
        <v>1.0324074074074074E-2</v>
      </c>
      <c r="I16" s="8"/>
      <c r="J16" s="32">
        <v>14</v>
      </c>
      <c r="K16" s="51">
        <v>7</v>
      </c>
      <c r="L16" s="66">
        <v>10623</v>
      </c>
      <c r="M16" s="21">
        <f t="shared" si="5"/>
        <v>5</v>
      </c>
      <c r="N16" s="21" t="str">
        <f t="shared" si="6"/>
        <v>1</v>
      </c>
      <c r="O16" s="21" t="str">
        <f t="shared" si="7"/>
        <v>06</v>
      </c>
      <c r="P16" s="21" t="str">
        <f t="shared" si="8"/>
        <v>23</v>
      </c>
      <c r="Q16" s="20">
        <f t="shared" si="9"/>
        <v>4.6099537037037036E-2</v>
      </c>
      <c r="R16" s="8"/>
      <c r="S16" s="35">
        <v>14</v>
      </c>
      <c r="T16" s="51">
        <v>7</v>
      </c>
      <c r="U16" s="66">
        <v>13136</v>
      </c>
      <c r="V16" s="21">
        <f t="shared" si="10"/>
        <v>5</v>
      </c>
      <c r="W16" s="21" t="str">
        <f t="shared" si="11"/>
        <v>1</v>
      </c>
      <c r="X16" s="21" t="str">
        <f t="shared" si="12"/>
        <v>31</v>
      </c>
      <c r="Y16" s="21" t="str">
        <f t="shared" si="13"/>
        <v>36</v>
      </c>
      <c r="Z16" s="20">
        <f t="shared" si="14"/>
        <v>6.3611111111111118E-2</v>
      </c>
    </row>
    <row r="17" spans="1:26" ht="37.5" customHeight="1">
      <c r="A17" s="28">
        <v>15</v>
      </c>
      <c r="B17" s="51">
        <v>30</v>
      </c>
      <c r="C17" s="52">
        <v>1502</v>
      </c>
      <c r="D17" s="21">
        <f t="shared" si="0"/>
        <v>4</v>
      </c>
      <c r="E17" s="21">
        <f t="shared" si="1"/>
        <v>0</v>
      </c>
      <c r="F17" s="21" t="str">
        <f t="shared" si="2"/>
        <v>15</v>
      </c>
      <c r="G17" s="21" t="str">
        <f t="shared" si="3"/>
        <v>02</v>
      </c>
      <c r="H17" s="20">
        <f t="shared" si="4"/>
        <v>1.0439814814814813E-2</v>
      </c>
      <c r="I17" s="8"/>
      <c r="J17" s="32">
        <v>15</v>
      </c>
      <c r="K17" s="51">
        <v>3</v>
      </c>
      <c r="L17" s="66">
        <v>10627</v>
      </c>
      <c r="M17" s="21">
        <f t="shared" si="5"/>
        <v>5</v>
      </c>
      <c r="N17" s="21" t="str">
        <f t="shared" si="6"/>
        <v>1</v>
      </c>
      <c r="O17" s="21" t="str">
        <f t="shared" si="7"/>
        <v>06</v>
      </c>
      <c r="P17" s="21" t="str">
        <f t="shared" si="8"/>
        <v>27</v>
      </c>
      <c r="Q17" s="20">
        <f t="shared" si="9"/>
        <v>4.614583333333333E-2</v>
      </c>
      <c r="R17" s="8"/>
      <c r="S17" s="35">
        <v>15</v>
      </c>
      <c r="T17" s="149">
        <v>21</v>
      </c>
      <c r="U17" s="66">
        <v>13226</v>
      </c>
      <c r="V17" s="21">
        <f t="shared" si="10"/>
        <v>5</v>
      </c>
      <c r="W17" s="21" t="str">
        <f t="shared" si="11"/>
        <v>1</v>
      </c>
      <c r="X17" s="21" t="str">
        <f t="shared" si="12"/>
        <v>32</v>
      </c>
      <c r="Y17" s="21" t="str">
        <f t="shared" si="13"/>
        <v>26</v>
      </c>
      <c r="Z17" s="20">
        <f t="shared" si="14"/>
        <v>6.4189814814814811E-2</v>
      </c>
    </row>
    <row r="18" spans="1:26" ht="37.5" customHeight="1">
      <c r="A18" s="28">
        <v>16</v>
      </c>
      <c r="B18" s="51">
        <v>41</v>
      </c>
      <c r="C18" s="52">
        <v>1510</v>
      </c>
      <c r="D18" s="21">
        <f t="shared" si="0"/>
        <v>4</v>
      </c>
      <c r="E18" s="21">
        <f t="shared" si="1"/>
        <v>0</v>
      </c>
      <c r="F18" s="21" t="str">
        <f t="shared" si="2"/>
        <v>15</v>
      </c>
      <c r="G18" s="21" t="str">
        <f t="shared" si="3"/>
        <v>10</v>
      </c>
      <c r="H18" s="20">
        <f t="shared" si="4"/>
        <v>1.0532407407407407E-2</v>
      </c>
      <c r="I18" s="8"/>
      <c r="J18" s="32">
        <v>16</v>
      </c>
      <c r="K18" s="51">
        <v>42</v>
      </c>
      <c r="L18" s="66">
        <v>10706</v>
      </c>
      <c r="M18" s="21">
        <f t="shared" si="5"/>
        <v>5</v>
      </c>
      <c r="N18" s="21" t="str">
        <f t="shared" si="6"/>
        <v>1</v>
      </c>
      <c r="O18" s="21" t="str">
        <f t="shared" si="7"/>
        <v>07</v>
      </c>
      <c r="P18" s="21" t="str">
        <f t="shared" si="8"/>
        <v>06</v>
      </c>
      <c r="Q18" s="20">
        <f t="shared" si="9"/>
        <v>4.6597222222222227E-2</v>
      </c>
      <c r="R18" s="8"/>
      <c r="S18" s="35">
        <v>16</v>
      </c>
      <c r="T18" s="51">
        <v>18</v>
      </c>
      <c r="U18" s="66">
        <v>13257</v>
      </c>
      <c r="V18" s="21">
        <f t="shared" si="10"/>
        <v>5</v>
      </c>
      <c r="W18" s="21" t="str">
        <f t="shared" si="11"/>
        <v>1</v>
      </c>
      <c r="X18" s="21" t="str">
        <f t="shared" si="12"/>
        <v>32</v>
      </c>
      <c r="Y18" s="21" t="str">
        <f t="shared" si="13"/>
        <v>57</v>
      </c>
      <c r="Z18" s="20">
        <f t="shared" si="14"/>
        <v>6.4548611111111112E-2</v>
      </c>
    </row>
    <row r="19" spans="1:26" ht="37.5" customHeight="1">
      <c r="A19" s="28">
        <v>17</v>
      </c>
      <c r="B19" s="51">
        <v>13</v>
      </c>
      <c r="C19" s="52">
        <v>1529</v>
      </c>
      <c r="D19" s="21">
        <f t="shared" si="0"/>
        <v>4</v>
      </c>
      <c r="E19" s="21">
        <f t="shared" si="1"/>
        <v>0</v>
      </c>
      <c r="F19" s="21" t="str">
        <f t="shared" si="2"/>
        <v>15</v>
      </c>
      <c r="G19" s="21" t="str">
        <f t="shared" si="3"/>
        <v>29</v>
      </c>
      <c r="H19" s="20">
        <f t="shared" si="4"/>
        <v>1.0752314814814814E-2</v>
      </c>
      <c r="I19" s="8"/>
      <c r="J19" s="32">
        <v>17</v>
      </c>
      <c r="K19" s="51">
        <v>9</v>
      </c>
      <c r="L19" s="66">
        <v>10717</v>
      </c>
      <c r="M19" s="21">
        <f t="shared" si="5"/>
        <v>5</v>
      </c>
      <c r="N19" s="21" t="str">
        <f t="shared" si="6"/>
        <v>1</v>
      </c>
      <c r="O19" s="21" t="str">
        <f t="shared" si="7"/>
        <v>07</v>
      </c>
      <c r="P19" s="21" t="str">
        <f t="shared" si="8"/>
        <v>17</v>
      </c>
      <c r="Q19" s="20">
        <f t="shared" si="9"/>
        <v>4.6724537037037044E-2</v>
      </c>
      <c r="R19" s="8"/>
      <c r="S19" s="35">
        <v>17</v>
      </c>
      <c r="T19" s="51">
        <v>5</v>
      </c>
      <c r="U19" s="66">
        <v>13311</v>
      </c>
      <c r="V19" s="21">
        <f t="shared" si="10"/>
        <v>5</v>
      </c>
      <c r="W19" s="21" t="str">
        <f t="shared" si="11"/>
        <v>1</v>
      </c>
      <c r="X19" s="21" t="str">
        <f t="shared" si="12"/>
        <v>33</v>
      </c>
      <c r="Y19" s="21" t="str">
        <f t="shared" si="13"/>
        <v>11</v>
      </c>
      <c r="Z19" s="20">
        <f t="shared" si="14"/>
        <v>6.4710648148148142E-2</v>
      </c>
    </row>
    <row r="20" spans="1:26" ht="37.5" customHeight="1">
      <c r="A20" s="28">
        <v>18</v>
      </c>
      <c r="B20" s="51">
        <v>22</v>
      </c>
      <c r="C20" s="52">
        <v>1531</v>
      </c>
      <c r="D20" s="21">
        <f t="shared" si="0"/>
        <v>4</v>
      </c>
      <c r="E20" s="21">
        <f t="shared" si="1"/>
        <v>0</v>
      </c>
      <c r="F20" s="21" t="str">
        <f t="shared" si="2"/>
        <v>15</v>
      </c>
      <c r="G20" s="21" t="str">
        <f t="shared" si="3"/>
        <v>31</v>
      </c>
      <c r="H20" s="20">
        <f t="shared" si="4"/>
        <v>1.0775462962962964E-2</v>
      </c>
      <c r="I20" s="8"/>
      <c r="J20" s="32">
        <v>18</v>
      </c>
      <c r="K20" s="51">
        <v>29</v>
      </c>
      <c r="L20" s="66">
        <v>10907</v>
      </c>
      <c r="M20" s="21">
        <f t="shared" si="5"/>
        <v>5</v>
      </c>
      <c r="N20" s="21" t="str">
        <f t="shared" si="6"/>
        <v>1</v>
      </c>
      <c r="O20" s="21" t="str">
        <f t="shared" si="7"/>
        <v>09</v>
      </c>
      <c r="P20" s="21" t="str">
        <f t="shared" si="8"/>
        <v>07</v>
      </c>
      <c r="Q20" s="20">
        <f t="shared" si="9"/>
        <v>4.7997685185185185E-2</v>
      </c>
      <c r="R20" s="8"/>
      <c r="S20" s="35">
        <v>18</v>
      </c>
      <c r="T20" s="51">
        <v>9</v>
      </c>
      <c r="U20" s="66">
        <v>13337</v>
      </c>
      <c r="V20" s="21">
        <f t="shared" si="10"/>
        <v>5</v>
      </c>
      <c r="W20" s="21" t="str">
        <f t="shared" si="11"/>
        <v>1</v>
      </c>
      <c r="X20" s="21" t="str">
        <f t="shared" si="12"/>
        <v>33</v>
      </c>
      <c r="Y20" s="21" t="str">
        <f t="shared" si="13"/>
        <v>37</v>
      </c>
      <c r="Z20" s="20">
        <f t="shared" si="14"/>
        <v>6.5011574074074083E-2</v>
      </c>
    </row>
    <row r="21" spans="1:26" ht="37.5" customHeight="1">
      <c r="A21" s="28">
        <v>19</v>
      </c>
      <c r="B21" s="51">
        <v>10</v>
      </c>
      <c r="C21" s="52">
        <v>1534</v>
      </c>
      <c r="D21" s="21">
        <f t="shared" si="0"/>
        <v>4</v>
      </c>
      <c r="E21" s="21">
        <f t="shared" si="1"/>
        <v>0</v>
      </c>
      <c r="F21" s="21" t="str">
        <f t="shared" si="2"/>
        <v>15</v>
      </c>
      <c r="G21" s="21" t="str">
        <f t="shared" si="3"/>
        <v>34</v>
      </c>
      <c r="H21" s="20">
        <f t="shared" si="4"/>
        <v>1.0810185185185185E-2</v>
      </c>
      <c r="I21" s="8"/>
      <c r="J21" s="32">
        <v>19</v>
      </c>
      <c r="K21" s="51">
        <v>18</v>
      </c>
      <c r="L21" s="66">
        <v>10914</v>
      </c>
      <c r="M21" s="21">
        <f t="shared" si="5"/>
        <v>5</v>
      </c>
      <c r="N21" s="21" t="str">
        <f t="shared" si="6"/>
        <v>1</v>
      </c>
      <c r="O21" s="21" t="str">
        <f t="shared" si="7"/>
        <v>09</v>
      </c>
      <c r="P21" s="21" t="str">
        <f t="shared" si="8"/>
        <v>14</v>
      </c>
      <c r="Q21" s="20">
        <f t="shared" si="9"/>
        <v>4.8078703703703707E-2</v>
      </c>
      <c r="R21" s="8"/>
      <c r="S21" s="35">
        <v>19</v>
      </c>
      <c r="T21" s="51">
        <v>29</v>
      </c>
      <c r="U21" s="66">
        <v>13351</v>
      </c>
      <c r="V21" s="21">
        <f t="shared" si="10"/>
        <v>5</v>
      </c>
      <c r="W21" s="21" t="str">
        <f t="shared" si="11"/>
        <v>1</v>
      </c>
      <c r="X21" s="21" t="str">
        <f t="shared" si="12"/>
        <v>33</v>
      </c>
      <c r="Y21" s="21" t="str">
        <f t="shared" si="13"/>
        <v>51</v>
      </c>
      <c r="Z21" s="20">
        <f t="shared" si="14"/>
        <v>6.5173611111111113E-2</v>
      </c>
    </row>
    <row r="22" spans="1:26" ht="37.5" customHeight="1">
      <c r="A22" s="28">
        <v>20</v>
      </c>
      <c r="B22" s="51">
        <v>23</v>
      </c>
      <c r="C22" s="52">
        <v>1534</v>
      </c>
      <c r="D22" s="21">
        <f t="shared" si="0"/>
        <v>4</v>
      </c>
      <c r="E22" s="21">
        <f t="shared" si="1"/>
        <v>0</v>
      </c>
      <c r="F22" s="21" t="str">
        <f t="shared" si="2"/>
        <v>15</v>
      </c>
      <c r="G22" s="21" t="str">
        <f t="shared" si="3"/>
        <v>34</v>
      </c>
      <c r="H22" s="20">
        <f t="shared" si="4"/>
        <v>1.0810185185185185E-2</v>
      </c>
      <c r="I22" s="8"/>
      <c r="J22" s="32">
        <v>20</v>
      </c>
      <c r="K22" s="51">
        <v>30</v>
      </c>
      <c r="L22" s="66">
        <v>10942</v>
      </c>
      <c r="M22" s="21">
        <f t="shared" si="5"/>
        <v>5</v>
      </c>
      <c r="N22" s="21" t="str">
        <f t="shared" si="6"/>
        <v>1</v>
      </c>
      <c r="O22" s="21" t="str">
        <f t="shared" si="7"/>
        <v>09</v>
      </c>
      <c r="P22" s="21" t="str">
        <f t="shared" si="8"/>
        <v>42</v>
      </c>
      <c r="Q22" s="20">
        <f t="shared" si="9"/>
        <v>4.8402777777777774E-2</v>
      </c>
      <c r="R22" s="8"/>
      <c r="S22" s="35">
        <v>20</v>
      </c>
      <c r="T22" s="51">
        <v>3</v>
      </c>
      <c r="U22" s="66">
        <v>13523</v>
      </c>
      <c r="V22" s="21">
        <f t="shared" si="10"/>
        <v>5</v>
      </c>
      <c r="W22" s="21" t="str">
        <f t="shared" si="11"/>
        <v>1</v>
      </c>
      <c r="X22" s="21" t="str">
        <f t="shared" si="12"/>
        <v>35</v>
      </c>
      <c r="Y22" s="21" t="str">
        <f t="shared" si="13"/>
        <v>23</v>
      </c>
      <c r="Z22" s="20">
        <f t="shared" si="14"/>
        <v>6.6238425925925923E-2</v>
      </c>
    </row>
    <row r="23" spans="1:26" ht="37.5" customHeight="1">
      <c r="A23" s="28">
        <v>21</v>
      </c>
      <c r="B23" s="51">
        <v>26</v>
      </c>
      <c r="C23" s="52">
        <v>1603</v>
      </c>
      <c r="D23" s="21">
        <f t="shared" si="0"/>
        <v>4</v>
      </c>
      <c r="E23" s="21">
        <f t="shared" si="1"/>
        <v>0</v>
      </c>
      <c r="F23" s="21" t="str">
        <f t="shared" si="2"/>
        <v>16</v>
      </c>
      <c r="G23" s="21" t="str">
        <f t="shared" si="3"/>
        <v>03</v>
      </c>
      <c r="H23" s="20">
        <f t="shared" si="4"/>
        <v>1.1145833333333334E-2</v>
      </c>
      <c r="I23" s="8"/>
      <c r="J23" s="32">
        <v>21</v>
      </c>
      <c r="K23" s="51">
        <v>12</v>
      </c>
      <c r="L23" s="66">
        <v>11006</v>
      </c>
      <c r="M23" s="21">
        <f t="shared" si="5"/>
        <v>5</v>
      </c>
      <c r="N23" s="21" t="str">
        <f t="shared" si="6"/>
        <v>1</v>
      </c>
      <c r="O23" s="21" t="str">
        <f t="shared" si="7"/>
        <v>10</v>
      </c>
      <c r="P23" s="21" t="str">
        <f t="shared" si="8"/>
        <v>06</v>
      </c>
      <c r="Q23" s="20">
        <f t="shared" si="9"/>
        <v>4.868055555555556E-2</v>
      </c>
      <c r="R23" s="8"/>
      <c r="S23" s="35">
        <v>21</v>
      </c>
      <c r="T23" s="51">
        <v>25</v>
      </c>
      <c r="U23" s="66">
        <v>13547</v>
      </c>
      <c r="V23" s="21">
        <f t="shared" si="10"/>
        <v>5</v>
      </c>
      <c r="W23" s="21" t="str">
        <f t="shared" si="11"/>
        <v>1</v>
      </c>
      <c r="X23" s="21" t="str">
        <f t="shared" si="12"/>
        <v>35</v>
      </c>
      <c r="Y23" s="21" t="str">
        <f t="shared" si="13"/>
        <v>47</v>
      </c>
      <c r="Z23" s="20">
        <f t="shared" si="14"/>
        <v>6.6516203703703702E-2</v>
      </c>
    </row>
    <row r="24" spans="1:26" ht="37.5" customHeight="1">
      <c r="A24" s="28">
        <v>22</v>
      </c>
      <c r="B24" s="51">
        <v>27</v>
      </c>
      <c r="C24" s="52">
        <v>1612</v>
      </c>
      <c r="D24" s="21">
        <f t="shared" si="0"/>
        <v>4</v>
      </c>
      <c r="E24" s="21">
        <f t="shared" si="1"/>
        <v>0</v>
      </c>
      <c r="F24" s="21" t="str">
        <f t="shared" si="2"/>
        <v>16</v>
      </c>
      <c r="G24" s="21" t="str">
        <f t="shared" si="3"/>
        <v>12</v>
      </c>
      <c r="H24" s="20">
        <f t="shared" si="4"/>
        <v>1.1249999999999998E-2</v>
      </c>
      <c r="I24" s="8"/>
      <c r="J24" s="32">
        <v>22</v>
      </c>
      <c r="K24" s="51">
        <v>25</v>
      </c>
      <c r="L24" s="66">
        <v>11016</v>
      </c>
      <c r="M24" s="21">
        <f t="shared" si="5"/>
        <v>5</v>
      </c>
      <c r="N24" s="21" t="str">
        <f t="shared" si="6"/>
        <v>1</v>
      </c>
      <c r="O24" s="21" t="str">
        <f t="shared" si="7"/>
        <v>10</v>
      </c>
      <c r="P24" s="21" t="str">
        <f t="shared" si="8"/>
        <v>16</v>
      </c>
      <c r="Q24" s="20">
        <f t="shared" si="9"/>
        <v>4.8796296296296303E-2</v>
      </c>
      <c r="R24" s="8"/>
      <c r="S24" s="35">
        <v>22</v>
      </c>
      <c r="T24" s="51">
        <v>12</v>
      </c>
      <c r="U24" s="66">
        <v>13623</v>
      </c>
      <c r="V24" s="21">
        <f t="shared" si="10"/>
        <v>5</v>
      </c>
      <c r="W24" s="21" t="str">
        <f t="shared" si="11"/>
        <v>1</v>
      </c>
      <c r="X24" s="21" t="str">
        <f t="shared" si="12"/>
        <v>36</v>
      </c>
      <c r="Y24" s="21" t="str">
        <f t="shared" si="13"/>
        <v>23</v>
      </c>
      <c r="Z24" s="20">
        <f t="shared" si="14"/>
        <v>6.6932870370370365E-2</v>
      </c>
    </row>
    <row r="25" spans="1:26" ht="37.5" customHeight="1">
      <c r="A25" s="28">
        <v>23</v>
      </c>
      <c r="B25" s="51">
        <v>7</v>
      </c>
      <c r="C25" s="52">
        <v>1654</v>
      </c>
      <c r="D25" s="21">
        <f t="shared" si="0"/>
        <v>4</v>
      </c>
      <c r="E25" s="21">
        <f t="shared" si="1"/>
        <v>0</v>
      </c>
      <c r="F25" s="21" t="str">
        <f t="shared" si="2"/>
        <v>16</v>
      </c>
      <c r="G25" s="21" t="str">
        <f t="shared" si="3"/>
        <v>54</v>
      </c>
      <c r="H25" s="20">
        <f t="shared" si="4"/>
        <v>1.1736111111111109E-2</v>
      </c>
      <c r="I25" s="8"/>
      <c r="J25" s="32">
        <v>23</v>
      </c>
      <c r="K25" s="51">
        <v>5</v>
      </c>
      <c r="L25" s="66">
        <v>11124</v>
      </c>
      <c r="M25" s="21">
        <f t="shared" si="5"/>
        <v>5</v>
      </c>
      <c r="N25" s="21" t="str">
        <f t="shared" si="6"/>
        <v>1</v>
      </c>
      <c r="O25" s="21" t="str">
        <f t="shared" si="7"/>
        <v>11</v>
      </c>
      <c r="P25" s="21" t="str">
        <f t="shared" si="8"/>
        <v>24</v>
      </c>
      <c r="Q25" s="20">
        <f t="shared" si="9"/>
        <v>4.9583333333333333E-2</v>
      </c>
      <c r="R25" s="8"/>
      <c r="S25" s="35">
        <v>23</v>
      </c>
      <c r="T25" s="51">
        <v>30</v>
      </c>
      <c r="U25" s="66">
        <v>13653</v>
      </c>
      <c r="V25" s="21">
        <f t="shared" si="10"/>
        <v>5</v>
      </c>
      <c r="W25" s="21" t="str">
        <f t="shared" si="11"/>
        <v>1</v>
      </c>
      <c r="X25" s="21" t="str">
        <f t="shared" si="12"/>
        <v>36</v>
      </c>
      <c r="Y25" s="21" t="str">
        <f t="shared" si="13"/>
        <v>53</v>
      </c>
      <c r="Z25" s="20">
        <f t="shared" si="14"/>
        <v>6.7280092592592586E-2</v>
      </c>
    </row>
    <row r="26" spans="1:26" ht="37.5" customHeight="1">
      <c r="A26" s="28">
        <v>24</v>
      </c>
      <c r="B26" s="51">
        <v>46</v>
      </c>
      <c r="C26" s="52">
        <v>1654</v>
      </c>
      <c r="D26" s="21">
        <f t="shared" si="0"/>
        <v>4</v>
      </c>
      <c r="E26" s="21">
        <f t="shared" si="1"/>
        <v>0</v>
      </c>
      <c r="F26" s="21" t="str">
        <f t="shared" si="2"/>
        <v>16</v>
      </c>
      <c r="G26" s="21" t="str">
        <f t="shared" si="3"/>
        <v>54</v>
      </c>
      <c r="H26" s="20">
        <f t="shared" si="4"/>
        <v>1.1736111111111109E-2</v>
      </c>
      <c r="I26" s="8"/>
      <c r="J26" s="32">
        <v>24</v>
      </c>
      <c r="K26" s="51">
        <v>23</v>
      </c>
      <c r="L26" s="66">
        <v>11143</v>
      </c>
      <c r="M26" s="21">
        <f t="shared" si="5"/>
        <v>5</v>
      </c>
      <c r="N26" s="21" t="str">
        <f t="shared" si="6"/>
        <v>1</v>
      </c>
      <c r="O26" s="21" t="str">
        <f t="shared" si="7"/>
        <v>11</v>
      </c>
      <c r="P26" s="21" t="str">
        <f t="shared" si="8"/>
        <v>43</v>
      </c>
      <c r="Q26" s="20">
        <f t="shared" si="9"/>
        <v>4.9803240740740738E-2</v>
      </c>
      <c r="R26" s="8"/>
      <c r="S26" s="35">
        <v>24</v>
      </c>
      <c r="T26" s="51">
        <v>10</v>
      </c>
      <c r="U26" s="66">
        <v>13808</v>
      </c>
      <c r="V26" s="21">
        <f t="shared" si="10"/>
        <v>5</v>
      </c>
      <c r="W26" s="21" t="str">
        <f t="shared" si="11"/>
        <v>1</v>
      </c>
      <c r="X26" s="21" t="str">
        <f t="shared" si="12"/>
        <v>38</v>
      </c>
      <c r="Y26" s="21" t="str">
        <f t="shared" si="13"/>
        <v>08</v>
      </c>
      <c r="Z26" s="20">
        <f t="shared" si="14"/>
        <v>6.8148148148148138E-2</v>
      </c>
    </row>
    <row r="27" spans="1:26" ht="37.5" customHeight="1">
      <c r="A27" s="28">
        <v>25</v>
      </c>
      <c r="B27" s="51">
        <v>18</v>
      </c>
      <c r="C27" s="52">
        <v>1708</v>
      </c>
      <c r="D27" s="21">
        <f t="shared" si="0"/>
        <v>4</v>
      </c>
      <c r="E27" s="21">
        <f t="shared" si="1"/>
        <v>0</v>
      </c>
      <c r="F27" s="21" t="str">
        <f t="shared" si="2"/>
        <v>17</v>
      </c>
      <c r="G27" s="21" t="str">
        <f t="shared" si="3"/>
        <v>08</v>
      </c>
      <c r="H27" s="20">
        <f t="shared" si="4"/>
        <v>1.1898148148148149E-2</v>
      </c>
      <c r="I27" s="8"/>
      <c r="J27" s="32">
        <v>25</v>
      </c>
      <c r="K27" s="51">
        <v>10</v>
      </c>
      <c r="L27" s="66">
        <v>11223</v>
      </c>
      <c r="M27" s="21">
        <f t="shared" si="5"/>
        <v>5</v>
      </c>
      <c r="N27" s="21" t="str">
        <f t="shared" si="6"/>
        <v>1</v>
      </c>
      <c r="O27" s="21" t="str">
        <f t="shared" si="7"/>
        <v>12</v>
      </c>
      <c r="P27" s="21" t="str">
        <f t="shared" si="8"/>
        <v>23</v>
      </c>
      <c r="Q27" s="20">
        <f t="shared" si="9"/>
        <v>5.0266203703703709E-2</v>
      </c>
      <c r="R27" s="8"/>
      <c r="S27" s="35">
        <v>25</v>
      </c>
      <c r="T27" s="51">
        <v>36</v>
      </c>
      <c r="U27" s="66">
        <v>13838</v>
      </c>
      <c r="V27" s="21">
        <f t="shared" si="10"/>
        <v>5</v>
      </c>
      <c r="W27" s="21" t="str">
        <f t="shared" si="11"/>
        <v>1</v>
      </c>
      <c r="X27" s="21" t="str">
        <f t="shared" si="12"/>
        <v>38</v>
      </c>
      <c r="Y27" s="21" t="str">
        <f t="shared" si="13"/>
        <v>38</v>
      </c>
      <c r="Z27" s="20">
        <f t="shared" si="14"/>
        <v>6.8495370370370359E-2</v>
      </c>
    </row>
    <row r="28" spans="1:26" ht="37.5" customHeight="1">
      <c r="A28" s="28">
        <v>26</v>
      </c>
      <c r="B28" s="51">
        <v>14</v>
      </c>
      <c r="C28" s="52">
        <v>1719</v>
      </c>
      <c r="D28" s="21">
        <f t="shared" si="0"/>
        <v>4</v>
      </c>
      <c r="E28" s="21">
        <f t="shared" si="1"/>
        <v>0</v>
      </c>
      <c r="F28" s="21" t="str">
        <f t="shared" si="2"/>
        <v>17</v>
      </c>
      <c r="G28" s="21" t="str">
        <f t="shared" si="3"/>
        <v>19</v>
      </c>
      <c r="H28" s="20">
        <f t="shared" si="4"/>
        <v>1.2025462962962962E-2</v>
      </c>
      <c r="I28" s="8"/>
      <c r="J28" s="32">
        <v>26</v>
      </c>
      <c r="K28" s="51">
        <v>46</v>
      </c>
      <c r="L28" s="66">
        <v>11237</v>
      </c>
      <c r="M28" s="21">
        <f t="shared" si="5"/>
        <v>5</v>
      </c>
      <c r="N28" s="21" t="str">
        <f t="shared" si="6"/>
        <v>1</v>
      </c>
      <c r="O28" s="21" t="str">
        <f t="shared" si="7"/>
        <v>12</v>
      </c>
      <c r="P28" s="21" t="str">
        <f t="shared" si="8"/>
        <v>37</v>
      </c>
      <c r="Q28" s="20">
        <f t="shared" si="9"/>
        <v>5.0428240740740739E-2</v>
      </c>
      <c r="R28" s="8"/>
      <c r="S28" s="35">
        <v>26</v>
      </c>
      <c r="T28" s="51">
        <v>13</v>
      </c>
      <c r="U28" s="66">
        <v>13851</v>
      </c>
      <c r="V28" s="21">
        <f t="shared" si="10"/>
        <v>5</v>
      </c>
      <c r="W28" s="21" t="str">
        <f t="shared" si="11"/>
        <v>1</v>
      </c>
      <c r="X28" s="21" t="str">
        <f t="shared" si="12"/>
        <v>38</v>
      </c>
      <c r="Y28" s="21" t="str">
        <f t="shared" si="13"/>
        <v>51</v>
      </c>
      <c r="Z28" s="20">
        <f t="shared" si="14"/>
        <v>6.8645833333333336E-2</v>
      </c>
    </row>
    <row r="29" spans="1:26" ht="37.5" customHeight="1">
      <c r="A29" s="28">
        <v>27</v>
      </c>
      <c r="B29" s="51">
        <v>3</v>
      </c>
      <c r="C29" s="52">
        <v>1726</v>
      </c>
      <c r="D29" s="21">
        <f t="shared" si="0"/>
        <v>4</v>
      </c>
      <c r="E29" s="21">
        <f t="shared" si="1"/>
        <v>0</v>
      </c>
      <c r="F29" s="21" t="str">
        <f t="shared" si="2"/>
        <v>17</v>
      </c>
      <c r="G29" s="21" t="str">
        <f t="shared" si="3"/>
        <v>26</v>
      </c>
      <c r="H29" s="20">
        <f t="shared" si="4"/>
        <v>1.2106481481481482E-2</v>
      </c>
      <c r="I29" s="8"/>
      <c r="J29" s="32">
        <v>27</v>
      </c>
      <c r="K29" s="51">
        <v>36</v>
      </c>
      <c r="L29" s="66">
        <v>11346</v>
      </c>
      <c r="M29" s="21">
        <f t="shared" si="5"/>
        <v>5</v>
      </c>
      <c r="N29" s="21" t="str">
        <f t="shared" si="6"/>
        <v>1</v>
      </c>
      <c r="O29" s="21" t="str">
        <f t="shared" si="7"/>
        <v>13</v>
      </c>
      <c r="P29" s="21" t="str">
        <f t="shared" si="8"/>
        <v>46</v>
      </c>
      <c r="Q29" s="20">
        <f t="shared" si="9"/>
        <v>5.122685185185185E-2</v>
      </c>
      <c r="R29" s="8"/>
      <c r="S29" s="35">
        <v>27</v>
      </c>
      <c r="T29" s="51">
        <v>23</v>
      </c>
      <c r="U29" s="66">
        <v>14119</v>
      </c>
      <c r="V29" s="21">
        <f t="shared" si="10"/>
        <v>5</v>
      </c>
      <c r="W29" s="21" t="str">
        <f t="shared" si="11"/>
        <v>1</v>
      </c>
      <c r="X29" s="21" t="str">
        <f t="shared" si="12"/>
        <v>41</v>
      </c>
      <c r="Y29" s="21" t="str">
        <f t="shared" si="13"/>
        <v>19</v>
      </c>
      <c r="Z29" s="20">
        <f t="shared" si="14"/>
        <v>7.0358796296296308E-2</v>
      </c>
    </row>
    <row r="30" spans="1:26" ht="37.5" customHeight="1">
      <c r="A30" s="28">
        <v>28</v>
      </c>
      <c r="B30" s="51">
        <v>40</v>
      </c>
      <c r="C30" s="52">
        <v>1748</v>
      </c>
      <c r="D30" s="21">
        <f t="shared" si="0"/>
        <v>4</v>
      </c>
      <c r="E30" s="21">
        <f t="shared" si="1"/>
        <v>0</v>
      </c>
      <c r="F30" s="21" t="str">
        <f t="shared" si="2"/>
        <v>17</v>
      </c>
      <c r="G30" s="21" t="str">
        <f t="shared" si="3"/>
        <v>48</v>
      </c>
      <c r="H30" s="20">
        <f t="shared" si="4"/>
        <v>1.2361111111111113E-2</v>
      </c>
      <c r="I30" s="8"/>
      <c r="J30" s="32">
        <v>28</v>
      </c>
      <c r="K30" s="51">
        <v>13</v>
      </c>
      <c r="L30" s="66">
        <v>11438</v>
      </c>
      <c r="M30" s="21">
        <f t="shared" si="5"/>
        <v>5</v>
      </c>
      <c r="N30" s="21" t="str">
        <f t="shared" si="6"/>
        <v>1</v>
      </c>
      <c r="O30" s="21" t="str">
        <f t="shared" si="7"/>
        <v>14</v>
      </c>
      <c r="P30" s="21" t="str">
        <f t="shared" si="8"/>
        <v>38</v>
      </c>
      <c r="Q30" s="20">
        <f t="shared" si="9"/>
        <v>5.1828703703703703E-2</v>
      </c>
      <c r="R30" s="8"/>
      <c r="S30" s="35">
        <v>28</v>
      </c>
      <c r="T30" s="51">
        <v>46</v>
      </c>
      <c r="U30" s="66">
        <v>14215</v>
      </c>
      <c r="V30" s="21">
        <f t="shared" si="10"/>
        <v>5</v>
      </c>
      <c r="W30" s="21" t="str">
        <f t="shared" si="11"/>
        <v>1</v>
      </c>
      <c r="X30" s="21" t="str">
        <f t="shared" si="12"/>
        <v>42</v>
      </c>
      <c r="Y30" s="21" t="str">
        <f t="shared" si="13"/>
        <v>15</v>
      </c>
      <c r="Z30" s="20">
        <f t="shared" si="14"/>
        <v>7.1006944444444442E-2</v>
      </c>
    </row>
    <row r="31" spans="1:26" ht="37.5" customHeight="1">
      <c r="A31" s="28">
        <v>29</v>
      </c>
      <c r="B31" s="51">
        <v>36</v>
      </c>
      <c r="C31" s="52">
        <v>1818</v>
      </c>
      <c r="D31" s="21">
        <f t="shared" si="0"/>
        <v>4</v>
      </c>
      <c r="E31" s="21">
        <f t="shared" si="1"/>
        <v>0</v>
      </c>
      <c r="F31" s="21" t="str">
        <f t="shared" si="2"/>
        <v>18</v>
      </c>
      <c r="G31" s="21" t="str">
        <f t="shared" si="3"/>
        <v>18</v>
      </c>
      <c r="H31" s="20">
        <f t="shared" si="4"/>
        <v>1.2708333333333334E-2</v>
      </c>
      <c r="I31" s="8"/>
      <c r="J31" s="32">
        <v>29</v>
      </c>
      <c r="K31" s="51">
        <v>41</v>
      </c>
      <c r="L31" s="66">
        <v>11509</v>
      </c>
      <c r="M31" s="21">
        <f t="shared" si="5"/>
        <v>5</v>
      </c>
      <c r="N31" s="21" t="str">
        <f t="shared" si="6"/>
        <v>1</v>
      </c>
      <c r="O31" s="21" t="str">
        <f t="shared" si="7"/>
        <v>15</v>
      </c>
      <c r="P31" s="21" t="str">
        <f t="shared" si="8"/>
        <v>09</v>
      </c>
      <c r="Q31" s="20">
        <f t="shared" si="9"/>
        <v>5.2187499999999998E-2</v>
      </c>
      <c r="R31" s="8"/>
      <c r="S31" s="35">
        <v>29</v>
      </c>
      <c r="T31" s="51">
        <v>14</v>
      </c>
      <c r="U31" s="66">
        <v>14417</v>
      </c>
      <c r="V31" s="21">
        <f t="shared" si="10"/>
        <v>5</v>
      </c>
      <c r="W31" s="21" t="str">
        <f t="shared" si="11"/>
        <v>1</v>
      </c>
      <c r="X31" s="21" t="str">
        <f t="shared" si="12"/>
        <v>44</v>
      </c>
      <c r="Y31" s="21" t="str">
        <f t="shared" si="13"/>
        <v>17</v>
      </c>
      <c r="Z31" s="20">
        <f t="shared" si="14"/>
        <v>7.2418981481481473E-2</v>
      </c>
    </row>
    <row r="32" spans="1:26" ht="37.5" customHeight="1">
      <c r="A32" s="28">
        <v>30</v>
      </c>
      <c r="B32" s="51">
        <v>24</v>
      </c>
      <c r="C32" s="52">
        <v>1819</v>
      </c>
      <c r="D32" s="21">
        <f t="shared" si="0"/>
        <v>4</v>
      </c>
      <c r="E32" s="21">
        <f t="shared" si="1"/>
        <v>0</v>
      </c>
      <c r="F32" s="21" t="str">
        <f t="shared" si="2"/>
        <v>18</v>
      </c>
      <c r="G32" s="21" t="str">
        <f t="shared" si="3"/>
        <v>19</v>
      </c>
      <c r="H32" s="20">
        <f t="shared" si="4"/>
        <v>1.2719907407407407E-2</v>
      </c>
      <c r="I32" s="8"/>
      <c r="J32" s="32">
        <v>30</v>
      </c>
      <c r="K32" s="51">
        <v>45</v>
      </c>
      <c r="L32" s="66">
        <v>11523</v>
      </c>
      <c r="M32" s="21">
        <f t="shared" si="5"/>
        <v>5</v>
      </c>
      <c r="N32" s="21" t="str">
        <f t="shared" si="6"/>
        <v>1</v>
      </c>
      <c r="O32" s="21" t="str">
        <f t="shared" si="7"/>
        <v>15</v>
      </c>
      <c r="P32" s="21" t="str">
        <f t="shared" si="8"/>
        <v>23</v>
      </c>
      <c r="Q32" s="20">
        <f t="shared" si="9"/>
        <v>5.2349537037037042E-2</v>
      </c>
      <c r="R32" s="8"/>
      <c r="S32" s="35">
        <v>30</v>
      </c>
      <c r="T32" s="51">
        <v>45</v>
      </c>
      <c r="U32" s="66">
        <v>14547</v>
      </c>
      <c r="V32" s="21">
        <f t="shared" si="10"/>
        <v>5</v>
      </c>
      <c r="W32" s="21" t="str">
        <f t="shared" si="11"/>
        <v>1</v>
      </c>
      <c r="X32" s="21" t="str">
        <f t="shared" si="12"/>
        <v>45</v>
      </c>
      <c r="Y32" s="21" t="str">
        <f t="shared" si="13"/>
        <v>47</v>
      </c>
      <c r="Z32" s="20">
        <f t="shared" si="14"/>
        <v>7.3460648148148136E-2</v>
      </c>
    </row>
    <row r="33" spans="1:26" ht="37.5" customHeight="1">
      <c r="A33" s="28">
        <v>31</v>
      </c>
      <c r="B33" s="51">
        <v>29</v>
      </c>
      <c r="C33" s="52">
        <v>1945</v>
      </c>
      <c r="D33" s="21">
        <f t="shared" si="0"/>
        <v>4</v>
      </c>
      <c r="E33" s="21">
        <f t="shared" si="1"/>
        <v>0</v>
      </c>
      <c r="F33" s="21" t="str">
        <f t="shared" si="2"/>
        <v>19</v>
      </c>
      <c r="G33" s="21" t="str">
        <f t="shared" si="3"/>
        <v>45</v>
      </c>
      <c r="H33" s="20">
        <f t="shared" si="4"/>
        <v>1.3715277777777778E-2</v>
      </c>
      <c r="I33" s="8"/>
      <c r="J33" s="32">
        <v>31</v>
      </c>
      <c r="K33" s="51">
        <v>17</v>
      </c>
      <c r="L33" s="66">
        <v>11638</v>
      </c>
      <c r="M33" s="21">
        <f t="shared" si="5"/>
        <v>5</v>
      </c>
      <c r="N33" s="21" t="str">
        <f t="shared" si="6"/>
        <v>1</v>
      </c>
      <c r="O33" s="21" t="str">
        <f t="shared" si="7"/>
        <v>16</v>
      </c>
      <c r="P33" s="21" t="str">
        <f t="shared" si="8"/>
        <v>38</v>
      </c>
      <c r="Q33" s="20">
        <f t="shared" si="9"/>
        <v>5.3217592592592594E-2</v>
      </c>
      <c r="R33" s="8"/>
      <c r="S33" s="35">
        <v>31</v>
      </c>
      <c r="T33" s="51">
        <v>41</v>
      </c>
      <c r="U33" s="66">
        <v>14557</v>
      </c>
      <c r="V33" s="21">
        <f t="shared" si="10"/>
        <v>5</v>
      </c>
      <c r="W33" s="21" t="str">
        <f t="shared" si="11"/>
        <v>1</v>
      </c>
      <c r="X33" s="21" t="str">
        <f t="shared" si="12"/>
        <v>45</v>
      </c>
      <c r="Y33" s="21" t="str">
        <f t="shared" si="13"/>
        <v>57</v>
      </c>
      <c r="Z33" s="20">
        <f t="shared" si="14"/>
        <v>7.3576388888888886E-2</v>
      </c>
    </row>
    <row r="34" spans="1:26" ht="37.5" customHeight="1">
      <c r="A34" s="28">
        <v>32</v>
      </c>
      <c r="B34" s="51">
        <v>25</v>
      </c>
      <c r="C34" s="52">
        <v>2057</v>
      </c>
      <c r="D34" s="21">
        <f t="shared" si="0"/>
        <v>4</v>
      </c>
      <c r="E34" s="21">
        <f t="shared" si="1"/>
        <v>0</v>
      </c>
      <c r="F34" s="21" t="str">
        <f t="shared" si="2"/>
        <v>20</v>
      </c>
      <c r="G34" s="21" t="str">
        <f t="shared" si="3"/>
        <v>57</v>
      </c>
      <c r="H34" s="20">
        <f t="shared" si="4"/>
        <v>1.4548611111111111E-2</v>
      </c>
      <c r="I34" s="8"/>
      <c r="J34" s="32">
        <v>32</v>
      </c>
      <c r="K34" s="51">
        <v>14</v>
      </c>
      <c r="L34" s="66">
        <v>11725</v>
      </c>
      <c r="M34" s="21">
        <f t="shared" si="5"/>
        <v>5</v>
      </c>
      <c r="N34" s="21" t="str">
        <f t="shared" si="6"/>
        <v>1</v>
      </c>
      <c r="O34" s="21" t="str">
        <f t="shared" si="7"/>
        <v>17</v>
      </c>
      <c r="P34" s="21" t="str">
        <f t="shared" si="8"/>
        <v>25</v>
      </c>
      <c r="Q34" s="20">
        <f t="shared" si="9"/>
        <v>5.376157407407408E-2</v>
      </c>
      <c r="R34" s="8"/>
      <c r="S34" s="35">
        <v>32</v>
      </c>
      <c r="T34" s="51">
        <v>40</v>
      </c>
      <c r="U34" s="66">
        <v>14920</v>
      </c>
      <c r="V34" s="21">
        <f t="shared" si="10"/>
        <v>5</v>
      </c>
      <c r="W34" s="21" t="str">
        <f t="shared" si="11"/>
        <v>1</v>
      </c>
      <c r="X34" s="21" t="str">
        <f t="shared" si="12"/>
        <v>49</v>
      </c>
      <c r="Y34" s="21" t="str">
        <f t="shared" si="13"/>
        <v>20</v>
      </c>
      <c r="Z34" s="20">
        <f t="shared" si="14"/>
        <v>7.5925925925925938E-2</v>
      </c>
    </row>
    <row r="35" spans="1:26" ht="37.5" customHeight="1">
      <c r="A35" s="28">
        <v>33</v>
      </c>
      <c r="B35" s="51">
        <v>42</v>
      </c>
      <c r="C35" s="52">
        <v>2100</v>
      </c>
      <c r="D35" s="21">
        <f t="shared" si="0"/>
        <v>4</v>
      </c>
      <c r="E35" s="21">
        <f t="shared" si="1"/>
        <v>0</v>
      </c>
      <c r="F35" s="21" t="str">
        <f t="shared" si="2"/>
        <v>21</v>
      </c>
      <c r="G35" s="21" t="str">
        <f t="shared" si="3"/>
        <v>00</v>
      </c>
      <c r="H35" s="20">
        <f t="shared" si="4"/>
        <v>1.4583333333333332E-2</v>
      </c>
      <c r="I35" s="8"/>
      <c r="J35" s="32">
        <v>33</v>
      </c>
      <c r="K35" s="51">
        <v>40</v>
      </c>
      <c r="L35" s="66">
        <v>12022</v>
      </c>
      <c r="M35" s="21">
        <f t="shared" si="5"/>
        <v>5</v>
      </c>
      <c r="N35" s="21" t="str">
        <f t="shared" si="6"/>
        <v>1</v>
      </c>
      <c r="O35" s="21" t="str">
        <f t="shared" si="7"/>
        <v>20</v>
      </c>
      <c r="P35" s="21" t="str">
        <f t="shared" si="8"/>
        <v>22</v>
      </c>
      <c r="Q35" s="20">
        <f t="shared" si="9"/>
        <v>5.5810185185185185E-2</v>
      </c>
      <c r="R35" s="8"/>
      <c r="S35" s="35">
        <v>33</v>
      </c>
      <c r="T35" s="51">
        <v>17</v>
      </c>
      <c r="U35" s="66">
        <v>15631</v>
      </c>
      <c r="V35" s="21">
        <f t="shared" si="10"/>
        <v>5</v>
      </c>
      <c r="W35" s="21" t="str">
        <f t="shared" si="11"/>
        <v>1</v>
      </c>
      <c r="X35" s="21" t="str">
        <f t="shared" si="12"/>
        <v>56</v>
      </c>
      <c r="Y35" s="21" t="str">
        <f t="shared" si="13"/>
        <v>31</v>
      </c>
      <c r="Z35" s="20">
        <f t="shared" si="14"/>
        <v>8.0914351851851848E-2</v>
      </c>
    </row>
    <row r="36" spans="1:26" ht="37.5" customHeight="1">
      <c r="A36" s="28">
        <v>34</v>
      </c>
      <c r="B36" s="51">
        <v>45</v>
      </c>
      <c r="C36" s="52">
        <v>2103</v>
      </c>
      <c r="D36" s="21">
        <f t="shared" si="0"/>
        <v>4</v>
      </c>
      <c r="E36" s="21">
        <f t="shared" si="1"/>
        <v>0</v>
      </c>
      <c r="F36" s="21" t="str">
        <f t="shared" si="2"/>
        <v>21</v>
      </c>
      <c r="G36" s="21" t="str">
        <f t="shared" si="3"/>
        <v>03</v>
      </c>
      <c r="H36" s="20">
        <f t="shared" si="4"/>
        <v>1.4618055555555556E-2</v>
      </c>
      <c r="I36" s="8"/>
      <c r="J36" s="32">
        <v>34</v>
      </c>
      <c r="K36" s="51">
        <v>24</v>
      </c>
      <c r="L36" s="66">
        <v>12352</v>
      </c>
      <c r="M36" s="21">
        <f t="shared" si="5"/>
        <v>5</v>
      </c>
      <c r="N36" s="21" t="str">
        <f t="shared" si="6"/>
        <v>1</v>
      </c>
      <c r="O36" s="21" t="str">
        <f t="shared" si="7"/>
        <v>23</v>
      </c>
      <c r="P36" s="21" t="str">
        <f t="shared" si="8"/>
        <v>52</v>
      </c>
      <c r="Q36" s="20">
        <f t="shared" si="9"/>
        <v>5.8240740740740739E-2</v>
      </c>
      <c r="R36" s="8"/>
      <c r="S36" s="35">
        <v>34</v>
      </c>
      <c r="T36" s="51">
        <v>24</v>
      </c>
      <c r="U36" s="66">
        <v>15904</v>
      </c>
      <c r="V36" s="21">
        <f t="shared" si="10"/>
        <v>5</v>
      </c>
      <c r="W36" s="21" t="str">
        <f t="shared" si="11"/>
        <v>1</v>
      </c>
      <c r="X36" s="21" t="str">
        <f t="shared" si="12"/>
        <v>59</v>
      </c>
      <c r="Y36" s="21" t="str">
        <f t="shared" si="13"/>
        <v>04</v>
      </c>
      <c r="Z36" s="20">
        <f t="shared" si="14"/>
        <v>8.2685185185185181E-2</v>
      </c>
    </row>
    <row r="37" spans="1:26" ht="37.5" customHeight="1">
      <c r="A37" s="28">
        <v>35</v>
      </c>
      <c r="B37" s="51">
        <v>5</v>
      </c>
      <c r="C37" s="52">
        <v>2106</v>
      </c>
      <c r="D37" s="21">
        <f t="shared" si="0"/>
        <v>4</v>
      </c>
      <c r="E37" s="21">
        <f t="shared" si="1"/>
        <v>0</v>
      </c>
      <c r="F37" s="21" t="str">
        <f t="shared" si="2"/>
        <v>21</v>
      </c>
      <c r="G37" s="21" t="str">
        <f t="shared" si="3"/>
        <v>06</v>
      </c>
      <c r="H37" s="20">
        <f t="shared" si="4"/>
        <v>1.4652777777777778E-2</v>
      </c>
      <c r="I37" s="8"/>
      <c r="J37" s="32">
        <v>35</v>
      </c>
      <c r="K37" s="51">
        <v>26</v>
      </c>
      <c r="L37" s="66">
        <v>12354</v>
      </c>
      <c r="M37" s="21">
        <f t="shared" si="5"/>
        <v>5</v>
      </c>
      <c r="N37" s="21" t="str">
        <f t="shared" si="6"/>
        <v>1</v>
      </c>
      <c r="O37" s="21" t="str">
        <f t="shared" si="7"/>
        <v>23</v>
      </c>
      <c r="P37" s="21" t="str">
        <f t="shared" si="8"/>
        <v>54</v>
      </c>
      <c r="Q37" s="20">
        <f t="shared" si="9"/>
        <v>5.8263888888888893E-2</v>
      </c>
      <c r="R37" s="8"/>
      <c r="S37" s="35">
        <v>35</v>
      </c>
      <c r="T37" s="51">
        <v>26</v>
      </c>
      <c r="U37" s="66">
        <v>15906</v>
      </c>
      <c r="V37" s="21">
        <f t="shared" si="10"/>
        <v>5</v>
      </c>
      <c r="W37" s="21" t="str">
        <f t="shared" si="11"/>
        <v>1</v>
      </c>
      <c r="X37" s="21" t="str">
        <f t="shared" si="12"/>
        <v>59</v>
      </c>
      <c r="Y37" s="21" t="str">
        <f t="shared" si="13"/>
        <v>06</v>
      </c>
      <c r="Z37" s="20">
        <f t="shared" si="14"/>
        <v>8.2708333333333328E-2</v>
      </c>
    </row>
    <row r="38" spans="1:26" ht="37.5" customHeight="1">
      <c r="A38" s="28">
        <v>36</v>
      </c>
      <c r="B38" s="51">
        <v>37</v>
      </c>
      <c r="C38" s="52">
        <v>2513</v>
      </c>
      <c r="D38" s="21">
        <f t="shared" si="0"/>
        <v>4</v>
      </c>
      <c r="E38" s="21">
        <f t="shared" si="1"/>
        <v>0</v>
      </c>
      <c r="F38" s="21" t="str">
        <f t="shared" si="2"/>
        <v>25</v>
      </c>
      <c r="G38" s="21" t="str">
        <f t="shared" si="3"/>
        <v>13</v>
      </c>
      <c r="H38" s="20">
        <f t="shared" si="4"/>
        <v>1.7511574074074072E-2</v>
      </c>
      <c r="I38" s="8"/>
      <c r="J38" s="32">
        <v>36</v>
      </c>
      <c r="K38" s="51">
        <v>37</v>
      </c>
      <c r="L38" s="66">
        <v>12657</v>
      </c>
      <c r="M38" s="21">
        <f t="shared" si="5"/>
        <v>5</v>
      </c>
      <c r="N38" s="21" t="str">
        <f t="shared" si="6"/>
        <v>1</v>
      </c>
      <c r="O38" s="21" t="str">
        <f t="shared" si="7"/>
        <v>26</v>
      </c>
      <c r="P38" s="21" t="str">
        <f t="shared" si="8"/>
        <v>57</v>
      </c>
      <c r="Q38" s="20">
        <f t="shared" si="9"/>
        <v>6.0381944444444446E-2</v>
      </c>
      <c r="R38" s="8"/>
      <c r="S38" s="35">
        <v>36</v>
      </c>
      <c r="T38" s="51">
        <v>37</v>
      </c>
      <c r="U38" s="66">
        <v>20113</v>
      </c>
      <c r="V38" s="21">
        <f t="shared" si="10"/>
        <v>5</v>
      </c>
      <c r="W38" s="21" t="str">
        <f t="shared" si="11"/>
        <v>2</v>
      </c>
      <c r="X38" s="21" t="str">
        <f t="shared" si="12"/>
        <v>01</v>
      </c>
      <c r="Y38" s="21" t="str">
        <f t="shared" si="13"/>
        <v>13</v>
      </c>
      <c r="Z38" s="20">
        <f t="shared" si="14"/>
        <v>8.4178240740740748E-2</v>
      </c>
    </row>
    <row r="39" spans="1:26" ht="37.5" customHeight="1">
      <c r="A39" s="28">
        <v>37</v>
      </c>
      <c r="B39" s="51"/>
      <c r="C39" s="52"/>
      <c r="D39" s="21">
        <f t="shared" si="0"/>
        <v>0</v>
      </c>
      <c r="E39" s="21">
        <f t="shared" si="1"/>
        <v>0</v>
      </c>
      <c r="F39" s="21" t="str">
        <f t="shared" si="2"/>
        <v/>
      </c>
      <c r="G39" s="21" t="str">
        <f t="shared" si="3"/>
        <v/>
      </c>
      <c r="H39" s="20" t="str">
        <f t="shared" si="4"/>
        <v/>
      </c>
      <c r="I39" s="8"/>
      <c r="J39" s="32">
        <v>37</v>
      </c>
      <c r="K39" s="51"/>
      <c r="L39" s="66"/>
      <c r="M39" s="21">
        <f t="shared" si="5"/>
        <v>0</v>
      </c>
      <c r="N39" s="21">
        <f t="shared" si="6"/>
        <v>0</v>
      </c>
      <c r="O39" s="21" t="str">
        <f t="shared" si="7"/>
        <v/>
      </c>
      <c r="P39" s="21" t="str">
        <f t="shared" si="8"/>
        <v/>
      </c>
      <c r="Q39" s="20" t="str">
        <f t="shared" si="9"/>
        <v/>
      </c>
      <c r="R39" s="8"/>
      <c r="S39" s="35">
        <v>37</v>
      </c>
      <c r="T39" s="51"/>
      <c r="U39" s="66"/>
      <c r="V39" s="21">
        <f t="shared" si="10"/>
        <v>0</v>
      </c>
      <c r="W39" s="21">
        <f t="shared" si="11"/>
        <v>0</v>
      </c>
      <c r="X39" s="21" t="str">
        <f t="shared" si="12"/>
        <v/>
      </c>
      <c r="Y39" s="21" t="str">
        <f t="shared" si="13"/>
        <v/>
      </c>
      <c r="Z39" s="20" t="str">
        <f t="shared" si="14"/>
        <v/>
      </c>
    </row>
    <row r="40" spans="1:26" ht="37.5" customHeight="1">
      <c r="A40" s="28">
        <v>38</v>
      </c>
      <c r="B40" s="51"/>
      <c r="C40" s="52"/>
      <c r="D40" s="21">
        <f t="shared" si="0"/>
        <v>0</v>
      </c>
      <c r="E40" s="21">
        <f t="shared" si="1"/>
        <v>0</v>
      </c>
      <c r="F40" s="21" t="str">
        <f t="shared" si="2"/>
        <v/>
      </c>
      <c r="G40" s="21" t="str">
        <f t="shared" si="3"/>
        <v/>
      </c>
      <c r="H40" s="20" t="str">
        <f t="shared" si="4"/>
        <v/>
      </c>
      <c r="I40" s="8"/>
      <c r="J40" s="32">
        <v>38</v>
      </c>
      <c r="K40" s="51"/>
      <c r="L40" s="66"/>
      <c r="M40" s="21">
        <f t="shared" si="5"/>
        <v>0</v>
      </c>
      <c r="N40" s="21">
        <f t="shared" si="6"/>
        <v>0</v>
      </c>
      <c r="O40" s="21" t="str">
        <f t="shared" si="7"/>
        <v/>
      </c>
      <c r="P40" s="21" t="str">
        <f t="shared" si="8"/>
        <v/>
      </c>
      <c r="Q40" s="20" t="str">
        <f t="shared" si="9"/>
        <v/>
      </c>
      <c r="R40" s="8"/>
      <c r="S40" s="35">
        <v>38</v>
      </c>
      <c r="T40" s="51"/>
      <c r="U40" s="66"/>
      <c r="V40" s="21">
        <f t="shared" si="10"/>
        <v>0</v>
      </c>
      <c r="W40" s="21">
        <f t="shared" si="11"/>
        <v>0</v>
      </c>
      <c r="X40" s="21" t="str">
        <f t="shared" si="12"/>
        <v/>
      </c>
      <c r="Y40" s="21" t="str">
        <f t="shared" si="13"/>
        <v/>
      </c>
      <c r="Z40" s="20" t="str">
        <f t="shared" si="14"/>
        <v/>
      </c>
    </row>
    <row r="41" spans="1:26" ht="37.5" customHeight="1">
      <c r="A41" s="28">
        <v>39</v>
      </c>
      <c r="B41" s="51"/>
      <c r="C41" s="52"/>
      <c r="D41" s="21">
        <f t="shared" si="0"/>
        <v>0</v>
      </c>
      <c r="E41" s="21">
        <f t="shared" si="1"/>
        <v>0</v>
      </c>
      <c r="F41" s="21" t="str">
        <f t="shared" si="2"/>
        <v/>
      </c>
      <c r="G41" s="21" t="str">
        <f t="shared" si="3"/>
        <v/>
      </c>
      <c r="H41" s="20" t="str">
        <f t="shared" si="4"/>
        <v/>
      </c>
      <c r="I41" s="8"/>
      <c r="J41" s="32">
        <v>39</v>
      </c>
      <c r="K41" s="51"/>
      <c r="L41" s="66"/>
      <c r="M41" s="21">
        <f t="shared" si="5"/>
        <v>0</v>
      </c>
      <c r="N41" s="21">
        <f t="shared" si="6"/>
        <v>0</v>
      </c>
      <c r="O41" s="21" t="str">
        <f t="shared" si="7"/>
        <v/>
      </c>
      <c r="P41" s="21" t="str">
        <f t="shared" si="8"/>
        <v/>
      </c>
      <c r="Q41" s="20" t="str">
        <f t="shared" si="9"/>
        <v/>
      </c>
      <c r="R41" s="8"/>
      <c r="S41" s="35">
        <v>39</v>
      </c>
      <c r="T41" s="53"/>
      <c r="U41" s="67"/>
      <c r="V41" s="21">
        <f t="shared" si="10"/>
        <v>0</v>
      </c>
      <c r="W41" s="21">
        <f t="shared" si="11"/>
        <v>0</v>
      </c>
      <c r="X41" s="21" t="str">
        <f t="shared" si="12"/>
        <v/>
      </c>
      <c r="Y41" s="21" t="str">
        <f t="shared" si="13"/>
        <v/>
      </c>
      <c r="Z41" s="20" t="str">
        <f t="shared" si="14"/>
        <v/>
      </c>
    </row>
    <row r="42" spans="1:26" ht="37.5" customHeight="1">
      <c r="A42" s="28">
        <v>40</v>
      </c>
      <c r="B42" s="51"/>
      <c r="C42" s="52"/>
      <c r="D42" s="21">
        <f t="shared" si="0"/>
        <v>0</v>
      </c>
      <c r="E42" s="21">
        <f t="shared" si="1"/>
        <v>0</v>
      </c>
      <c r="F42" s="21" t="str">
        <f t="shared" si="2"/>
        <v/>
      </c>
      <c r="G42" s="21" t="str">
        <f t="shared" si="3"/>
        <v/>
      </c>
      <c r="H42" s="20" t="str">
        <f t="shared" si="4"/>
        <v/>
      </c>
      <c r="I42" s="8"/>
      <c r="J42" s="32">
        <v>40</v>
      </c>
      <c r="K42" s="51"/>
      <c r="L42" s="66"/>
      <c r="M42" s="21">
        <f t="shared" si="5"/>
        <v>0</v>
      </c>
      <c r="N42" s="21">
        <f t="shared" si="6"/>
        <v>0</v>
      </c>
      <c r="O42" s="21" t="str">
        <f t="shared" si="7"/>
        <v/>
      </c>
      <c r="P42" s="21" t="str">
        <f t="shared" si="8"/>
        <v/>
      </c>
      <c r="Q42" s="20" t="str">
        <f t="shared" si="9"/>
        <v/>
      </c>
      <c r="R42" s="8"/>
      <c r="S42" s="35">
        <v>40</v>
      </c>
      <c r="T42" s="55"/>
      <c r="U42" s="69"/>
      <c r="V42" s="21">
        <f t="shared" si="10"/>
        <v>0</v>
      </c>
      <c r="W42" s="21">
        <f t="shared" si="11"/>
        <v>0</v>
      </c>
      <c r="X42" s="21" t="str">
        <f t="shared" si="12"/>
        <v/>
      </c>
      <c r="Y42" s="21" t="str">
        <f t="shared" si="13"/>
        <v/>
      </c>
      <c r="Z42" s="20" t="str">
        <f t="shared" si="14"/>
        <v/>
      </c>
    </row>
    <row r="43" spans="1:26" ht="37.5" customHeight="1">
      <c r="A43" s="28">
        <v>41</v>
      </c>
      <c r="B43" s="51"/>
      <c r="C43" s="52"/>
      <c r="D43" s="21">
        <f t="shared" si="0"/>
        <v>0</v>
      </c>
      <c r="E43" s="21">
        <f t="shared" si="1"/>
        <v>0</v>
      </c>
      <c r="F43" s="21" t="str">
        <f t="shared" si="2"/>
        <v/>
      </c>
      <c r="G43" s="21" t="str">
        <f t="shared" si="3"/>
        <v/>
      </c>
      <c r="H43" s="20" t="str">
        <f t="shared" si="4"/>
        <v/>
      </c>
      <c r="I43" s="8"/>
      <c r="J43" s="32">
        <v>41</v>
      </c>
      <c r="K43" s="51"/>
      <c r="L43" s="66"/>
      <c r="M43" s="21">
        <f t="shared" si="5"/>
        <v>0</v>
      </c>
      <c r="N43" s="21">
        <f t="shared" si="6"/>
        <v>0</v>
      </c>
      <c r="O43" s="21" t="str">
        <f t="shared" si="7"/>
        <v/>
      </c>
      <c r="P43" s="21" t="str">
        <f t="shared" si="8"/>
        <v/>
      </c>
      <c r="Q43" s="20" t="str">
        <f t="shared" si="9"/>
        <v/>
      </c>
      <c r="R43" s="8"/>
      <c r="S43" s="35">
        <v>41</v>
      </c>
      <c r="T43" s="72"/>
      <c r="U43" s="94"/>
      <c r="V43" s="21">
        <f t="shared" si="10"/>
        <v>0</v>
      </c>
      <c r="W43" s="21">
        <f t="shared" si="11"/>
        <v>0</v>
      </c>
      <c r="X43" s="21" t="str">
        <f t="shared" si="12"/>
        <v/>
      </c>
      <c r="Y43" s="21" t="str">
        <f t="shared" si="13"/>
        <v/>
      </c>
      <c r="Z43" s="20" t="str">
        <f t="shared" si="14"/>
        <v/>
      </c>
    </row>
    <row r="44" spans="1:26" ht="37.5" customHeight="1">
      <c r="A44" s="28">
        <v>42</v>
      </c>
      <c r="B44" s="51"/>
      <c r="C44" s="52"/>
      <c r="D44" s="21">
        <f t="shared" si="0"/>
        <v>0</v>
      </c>
      <c r="E44" s="21">
        <f t="shared" si="1"/>
        <v>0</v>
      </c>
      <c r="F44" s="21" t="str">
        <f t="shared" si="2"/>
        <v/>
      </c>
      <c r="G44" s="21" t="str">
        <f t="shared" si="3"/>
        <v/>
      </c>
      <c r="H44" s="20" t="str">
        <f t="shared" si="4"/>
        <v/>
      </c>
      <c r="I44" s="8"/>
      <c r="J44" s="32">
        <v>42</v>
      </c>
      <c r="K44" s="51"/>
      <c r="L44" s="66"/>
      <c r="M44" s="21">
        <f t="shared" si="5"/>
        <v>0</v>
      </c>
      <c r="N44" s="21">
        <f t="shared" si="6"/>
        <v>0</v>
      </c>
      <c r="O44" s="21" t="str">
        <f t="shared" si="7"/>
        <v/>
      </c>
      <c r="P44" s="21" t="str">
        <f t="shared" si="8"/>
        <v/>
      </c>
      <c r="Q44" s="20" t="str">
        <f t="shared" si="9"/>
        <v/>
      </c>
      <c r="R44" s="8"/>
      <c r="S44" s="35">
        <v>42</v>
      </c>
      <c r="T44" s="51"/>
      <c r="U44" s="66"/>
      <c r="V44" s="21">
        <f t="shared" si="10"/>
        <v>0</v>
      </c>
      <c r="W44" s="21">
        <f t="shared" si="11"/>
        <v>0</v>
      </c>
      <c r="X44" s="21" t="str">
        <f t="shared" si="12"/>
        <v/>
      </c>
      <c r="Y44" s="21" t="str">
        <f t="shared" si="13"/>
        <v/>
      </c>
      <c r="Z44" s="20" t="str">
        <f t="shared" si="14"/>
        <v/>
      </c>
    </row>
    <row r="45" spans="1:26" ht="37.5" customHeight="1">
      <c r="A45" s="28">
        <v>43</v>
      </c>
      <c r="B45" s="51"/>
      <c r="C45" s="52"/>
      <c r="D45" s="21">
        <f t="shared" ref="D45:D73" si="15">LEN(C46)</f>
        <v>0</v>
      </c>
      <c r="E45" s="21">
        <f t="shared" ref="E45:E73" si="16">IF(D45&lt;5,0,IF(D45=5,MID(C46,1,1),MID(C46,1,2)))</f>
        <v>0</v>
      </c>
      <c r="F45" s="21" t="str">
        <f t="shared" ref="F45:F73" si="17">IF(D45=3,MID(C46,1,1),IF(D45=4,MID(C46,1,2),IF(D45=5,MID(C46,2,2),MID(C46,1,1))))</f>
        <v/>
      </c>
      <c r="G45" s="21" t="str">
        <f t="shared" ref="G45:G73" si="18">RIGHT(C46,2)</f>
        <v/>
      </c>
      <c r="H45" s="20" t="str">
        <f t="shared" si="4"/>
        <v/>
      </c>
      <c r="I45" s="8"/>
      <c r="J45" s="32">
        <v>43</v>
      </c>
      <c r="K45" s="51"/>
      <c r="L45" s="66"/>
      <c r="M45" s="21">
        <f t="shared" si="5"/>
        <v>0</v>
      </c>
      <c r="N45" s="21">
        <f t="shared" si="6"/>
        <v>0</v>
      </c>
      <c r="O45" s="21" t="str">
        <f t="shared" si="7"/>
        <v/>
      </c>
      <c r="P45" s="21" t="str">
        <f t="shared" si="8"/>
        <v/>
      </c>
      <c r="Q45" s="20" t="str">
        <f t="shared" si="9"/>
        <v/>
      </c>
      <c r="R45" s="8"/>
      <c r="S45" s="35">
        <v>43</v>
      </c>
      <c r="T45" s="51"/>
      <c r="U45" s="66"/>
      <c r="V45" s="21">
        <f t="shared" si="10"/>
        <v>0</v>
      </c>
      <c r="W45" s="21">
        <f t="shared" si="11"/>
        <v>0</v>
      </c>
      <c r="X45" s="21" t="str">
        <f t="shared" si="12"/>
        <v/>
      </c>
      <c r="Y45" s="21" t="str">
        <f t="shared" si="13"/>
        <v/>
      </c>
      <c r="Z45" s="20" t="str">
        <f t="shared" si="14"/>
        <v/>
      </c>
    </row>
    <row r="46" spans="1:26" ht="37.5" customHeight="1">
      <c r="A46" s="28">
        <v>44</v>
      </c>
      <c r="B46" s="51"/>
      <c r="C46" s="52"/>
      <c r="D46" s="21">
        <f t="shared" si="15"/>
        <v>0</v>
      </c>
      <c r="E46" s="21">
        <f t="shared" si="16"/>
        <v>0</v>
      </c>
      <c r="F46" s="21" t="str">
        <f t="shared" si="17"/>
        <v/>
      </c>
      <c r="G46" s="21" t="str">
        <f t="shared" si="18"/>
        <v/>
      </c>
      <c r="H46" s="20" t="str">
        <f t="shared" si="4"/>
        <v/>
      </c>
      <c r="I46" s="8"/>
      <c r="J46" s="32">
        <v>44</v>
      </c>
      <c r="K46" s="51"/>
      <c r="L46" s="66"/>
      <c r="M46" s="21">
        <f t="shared" si="5"/>
        <v>0</v>
      </c>
      <c r="N46" s="21">
        <f t="shared" si="6"/>
        <v>0</v>
      </c>
      <c r="O46" s="21" t="str">
        <f t="shared" si="7"/>
        <v/>
      </c>
      <c r="P46" s="21" t="str">
        <f t="shared" si="8"/>
        <v/>
      </c>
      <c r="Q46" s="20" t="str">
        <f t="shared" si="9"/>
        <v/>
      </c>
      <c r="R46" s="8"/>
      <c r="S46" s="35">
        <v>44</v>
      </c>
      <c r="T46" s="51"/>
      <c r="U46" s="66"/>
      <c r="V46" s="21">
        <f t="shared" si="10"/>
        <v>0</v>
      </c>
      <c r="W46" s="21">
        <f t="shared" si="11"/>
        <v>0</v>
      </c>
      <c r="X46" s="21" t="str">
        <f t="shared" si="12"/>
        <v/>
      </c>
      <c r="Y46" s="21" t="str">
        <f t="shared" si="13"/>
        <v/>
      </c>
      <c r="Z46" s="20" t="str">
        <f t="shared" si="14"/>
        <v/>
      </c>
    </row>
    <row r="47" spans="1:26" ht="37.5" customHeight="1">
      <c r="A47" s="28">
        <v>45</v>
      </c>
      <c r="B47" s="51"/>
      <c r="C47" s="52"/>
      <c r="D47" s="21">
        <f t="shared" si="15"/>
        <v>0</v>
      </c>
      <c r="E47" s="21">
        <f t="shared" si="16"/>
        <v>0</v>
      </c>
      <c r="F47" s="21" t="str">
        <f t="shared" si="17"/>
        <v/>
      </c>
      <c r="G47" s="21" t="str">
        <f t="shared" si="18"/>
        <v/>
      </c>
      <c r="H47" s="20" t="str">
        <f t="shared" si="4"/>
        <v/>
      </c>
      <c r="I47" s="8"/>
      <c r="J47" s="32">
        <v>45</v>
      </c>
      <c r="K47" s="51"/>
      <c r="L47" s="66"/>
      <c r="M47" s="21">
        <f t="shared" si="5"/>
        <v>0</v>
      </c>
      <c r="N47" s="21">
        <f t="shared" si="6"/>
        <v>0</v>
      </c>
      <c r="O47" s="21" t="str">
        <f t="shared" si="7"/>
        <v/>
      </c>
      <c r="P47" s="21" t="str">
        <f t="shared" si="8"/>
        <v/>
      </c>
      <c r="Q47" s="20" t="str">
        <f t="shared" si="9"/>
        <v/>
      </c>
      <c r="R47" s="8"/>
      <c r="S47" s="35">
        <v>45</v>
      </c>
      <c r="T47" s="51"/>
      <c r="U47" s="66"/>
      <c r="V47" s="21">
        <f t="shared" si="10"/>
        <v>0</v>
      </c>
      <c r="W47" s="21">
        <f t="shared" si="11"/>
        <v>0</v>
      </c>
      <c r="X47" s="21" t="str">
        <f t="shared" si="12"/>
        <v/>
      </c>
      <c r="Y47" s="21" t="str">
        <f t="shared" si="13"/>
        <v/>
      </c>
      <c r="Z47" s="20" t="str">
        <f t="shared" si="14"/>
        <v/>
      </c>
    </row>
    <row r="48" spans="1:26" ht="37.5" customHeight="1">
      <c r="A48" s="28">
        <v>46</v>
      </c>
      <c r="B48" s="51"/>
      <c r="C48" s="52"/>
      <c r="D48" s="21">
        <f t="shared" si="15"/>
        <v>0</v>
      </c>
      <c r="E48" s="21">
        <f t="shared" si="16"/>
        <v>0</v>
      </c>
      <c r="F48" s="21" t="str">
        <f t="shared" si="17"/>
        <v/>
      </c>
      <c r="G48" s="21" t="str">
        <f t="shared" si="18"/>
        <v/>
      </c>
      <c r="H48" s="20" t="str">
        <f t="shared" si="4"/>
        <v/>
      </c>
      <c r="I48" s="8"/>
      <c r="J48" s="32">
        <v>46</v>
      </c>
      <c r="K48" s="51"/>
      <c r="L48" s="66"/>
      <c r="M48" s="21">
        <f t="shared" si="5"/>
        <v>0</v>
      </c>
      <c r="N48" s="21">
        <f t="shared" si="6"/>
        <v>0</v>
      </c>
      <c r="O48" s="21" t="str">
        <f t="shared" si="7"/>
        <v/>
      </c>
      <c r="P48" s="21" t="str">
        <f t="shared" si="8"/>
        <v/>
      </c>
      <c r="Q48" s="20" t="str">
        <f t="shared" si="9"/>
        <v/>
      </c>
      <c r="R48" s="8"/>
      <c r="S48" s="35">
        <v>46</v>
      </c>
      <c r="T48" s="51"/>
      <c r="U48" s="66"/>
      <c r="V48" s="21">
        <f t="shared" si="10"/>
        <v>0</v>
      </c>
      <c r="W48" s="21">
        <f t="shared" si="11"/>
        <v>0</v>
      </c>
      <c r="X48" s="21" t="str">
        <f t="shared" si="12"/>
        <v/>
      </c>
      <c r="Y48" s="21" t="str">
        <f t="shared" si="13"/>
        <v/>
      </c>
      <c r="Z48" s="20" t="str">
        <f t="shared" si="14"/>
        <v/>
      </c>
    </row>
    <row r="49" spans="1:26" ht="37.5" customHeight="1">
      <c r="A49" s="28">
        <v>47</v>
      </c>
      <c r="B49" s="51"/>
      <c r="C49" s="52"/>
      <c r="D49" s="21">
        <f t="shared" si="15"/>
        <v>0</v>
      </c>
      <c r="E49" s="21">
        <f t="shared" si="16"/>
        <v>0</v>
      </c>
      <c r="F49" s="21" t="str">
        <f t="shared" si="17"/>
        <v/>
      </c>
      <c r="G49" s="21" t="str">
        <f t="shared" si="18"/>
        <v/>
      </c>
      <c r="H49" s="20" t="str">
        <f t="shared" si="4"/>
        <v/>
      </c>
      <c r="I49" s="8"/>
      <c r="J49" s="32">
        <v>47</v>
      </c>
      <c r="K49" s="51"/>
      <c r="L49" s="66"/>
      <c r="M49" s="21">
        <f t="shared" si="5"/>
        <v>0</v>
      </c>
      <c r="N49" s="21">
        <f t="shared" si="6"/>
        <v>0</v>
      </c>
      <c r="O49" s="21" t="str">
        <f t="shared" si="7"/>
        <v/>
      </c>
      <c r="P49" s="21" t="str">
        <f t="shared" si="8"/>
        <v/>
      </c>
      <c r="Q49" s="20" t="str">
        <f t="shared" si="9"/>
        <v/>
      </c>
      <c r="R49" s="8"/>
      <c r="S49" s="35">
        <v>47</v>
      </c>
      <c r="T49" s="51"/>
      <c r="U49" s="66"/>
      <c r="V49" s="21">
        <f t="shared" si="10"/>
        <v>0</v>
      </c>
      <c r="W49" s="21">
        <f t="shared" si="11"/>
        <v>0</v>
      </c>
      <c r="X49" s="21" t="str">
        <f t="shared" si="12"/>
        <v/>
      </c>
      <c r="Y49" s="21" t="str">
        <f t="shared" si="13"/>
        <v/>
      </c>
      <c r="Z49" s="20" t="str">
        <f t="shared" si="14"/>
        <v/>
      </c>
    </row>
    <row r="50" spans="1:26" ht="37.5" customHeight="1">
      <c r="A50" s="28">
        <v>48</v>
      </c>
      <c r="B50" s="51"/>
      <c r="C50" s="52"/>
      <c r="D50" s="21">
        <f t="shared" si="15"/>
        <v>0</v>
      </c>
      <c r="E50" s="21">
        <f t="shared" si="16"/>
        <v>0</v>
      </c>
      <c r="F50" s="21" t="str">
        <f t="shared" si="17"/>
        <v/>
      </c>
      <c r="G50" s="21" t="str">
        <f t="shared" si="18"/>
        <v/>
      </c>
      <c r="H50" s="20" t="str">
        <f t="shared" si="4"/>
        <v/>
      </c>
      <c r="I50" s="8"/>
      <c r="J50" s="32">
        <v>48</v>
      </c>
      <c r="K50" s="51"/>
      <c r="L50" s="66"/>
      <c r="M50" s="21">
        <f t="shared" si="5"/>
        <v>0</v>
      </c>
      <c r="N50" s="21">
        <f t="shared" si="6"/>
        <v>0</v>
      </c>
      <c r="O50" s="21" t="str">
        <f t="shared" si="7"/>
        <v/>
      </c>
      <c r="P50" s="21" t="str">
        <f t="shared" si="8"/>
        <v/>
      </c>
      <c r="Q50" s="20" t="str">
        <f t="shared" si="9"/>
        <v/>
      </c>
      <c r="R50" s="8"/>
      <c r="S50" s="35">
        <v>48</v>
      </c>
      <c r="T50" s="51"/>
      <c r="U50" s="66"/>
      <c r="V50" s="21">
        <f t="shared" si="10"/>
        <v>0</v>
      </c>
      <c r="W50" s="21">
        <f t="shared" si="11"/>
        <v>0</v>
      </c>
      <c r="X50" s="21" t="str">
        <f t="shared" si="12"/>
        <v/>
      </c>
      <c r="Y50" s="21" t="str">
        <f t="shared" si="13"/>
        <v/>
      </c>
      <c r="Z50" s="20" t="str">
        <f t="shared" si="14"/>
        <v/>
      </c>
    </row>
    <row r="51" spans="1:26" ht="37.5" customHeight="1">
      <c r="A51" s="28">
        <v>49</v>
      </c>
      <c r="B51" s="51"/>
      <c r="C51" s="52"/>
      <c r="D51" s="21">
        <f t="shared" si="15"/>
        <v>0</v>
      </c>
      <c r="E51" s="21">
        <f t="shared" si="16"/>
        <v>0</v>
      </c>
      <c r="F51" s="21" t="str">
        <f t="shared" si="17"/>
        <v/>
      </c>
      <c r="G51" s="21" t="str">
        <f t="shared" si="18"/>
        <v/>
      </c>
      <c r="H51" s="20" t="str">
        <f t="shared" si="4"/>
        <v/>
      </c>
      <c r="I51" s="8"/>
      <c r="J51" s="32">
        <v>49</v>
      </c>
      <c r="K51" s="51"/>
      <c r="L51" s="66"/>
      <c r="M51" s="21">
        <f t="shared" si="5"/>
        <v>0</v>
      </c>
      <c r="N51" s="21">
        <f t="shared" si="6"/>
        <v>0</v>
      </c>
      <c r="O51" s="21" t="str">
        <f t="shared" si="7"/>
        <v/>
      </c>
      <c r="P51" s="21" t="str">
        <f t="shared" si="8"/>
        <v/>
      </c>
      <c r="Q51" s="20" t="str">
        <f t="shared" si="9"/>
        <v/>
      </c>
      <c r="R51" s="8"/>
      <c r="S51" s="35">
        <v>49</v>
      </c>
      <c r="T51" s="51"/>
      <c r="U51" s="66"/>
      <c r="V51" s="21">
        <f t="shared" si="10"/>
        <v>0</v>
      </c>
      <c r="W51" s="21">
        <f t="shared" si="11"/>
        <v>0</v>
      </c>
      <c r="X51" s="21" t="str">
        <f t="shared" si="12"/>
        <v/>
      </c>
      <c r="Y51" s="21" t="str">
        <f t="shared" si="13"/>
        <v/>
      </c>
      <c r="Z51" s="20" t="str">
        <f t="shared" si="14"/>
        <v/>
      </c>
    </row>
    <row r="52" spans="1:26" ht="37.5" customHeight="1">
      <c r="A52" s="28">
        <v>50</v>
      </c>
      <c r="B52" s="51"/>
      <c r="C52" s="52"/>
      <c r="D52" s="21">
        <f t="shared" si="15"/>
        <v>0</v>
      </c>
      <c r="E52" s="21">
        <f t="shared" si="16"/>
        <v>0</v>
      </c>
      <c r="F52" s="21" t="str">
        <f t="shared" si="17"/>
        <v/>
      </c>
      <c r="G52" s="21" t="str">
        <f t="shared" si="18"/>
        <v/>
      </c>
      <c r="H52" s="20" t="str">
        <f t="shared" si="4"/>
        <v/>
      </c>
      <c r="I52" s="8"/>
      <c r="J52" s="32">
        <v>50</v>
      </c>
      <c r="K52" s="51"/>
      <c r="L52" s="66"/>
      <c r="M52" s="21">
        <f t="shared" si="5"/>
        <v>0</v>
      </c>
      <c r="N52" s="21">
        <f t="shared" si="6"/>
        <v>0</v>
      </c>
      <c r="O52" s="21" t="str">
        <f t="shared" si="7"/>
        <v/>
      </c>
      <c r="P52" s="21" t="str">
        <f t="shared" si="8"/>
        <v/>
      </c>
      <c r="Q52" s="20" t="str">
        <f t="shared" si="9"/>
        <v/>
      </c>
      <c r="R52" s="8"/>
      <c r="S52" s="35">
        <v>50</v>
      </c>
      <c r="T52" s="51"/>
      <c r="U52" s="66"/>
      <c r="V52" s="21">
        <f t="shared" si="10"/>
        <v>0</v>
      </c>
      <c r="W52" s="21">
        <f t="shared" si="11"/>
        <v>0</v>
      </c>
      <c r="X52" s="21" t="str">
        <f t="shared" si="12"/>
        <v/>
      </c>
      <c r="Y52" s="21" t="str">
        <f t="shared" si="13"/>
        <v/>
      </c>
      <c r="Z52" s="20" t="str">
        <f t="shared" si="14"/>
        <v/>
      </c>
    </row>
    <row r="53" spans="1:26" ht="36.75" customHeight="1">
      <c r="A53" s="28">
        <v>51</v>
      </c>
      <c r="B53" s="51"/>
      <c r="C53" s="52"/>
      <c r="D53" s="21">
        <f t="shared" si="15"/>
        <v>0</v>
      </c>
      <c r="E53" s="21">
        <f t="shared" si="16"/>
        <v>0</v>
      </c>
      <c r="F53" s="21" t="str">
        <f t="shared" si="17"/>
        <v/>
      </c>
      <c r="G53" s="21" t="str">
        <f t="shared" si="18"/>
        <v/>
      </c>
      <c r="H53" s="20" t="str">
        <f t="shared" si="4"/>
        <v/>
      </c>
      <c r="I53" s="8"/>
      <c r="J53" s="32">
        <v>51</v>
      </c>
      <c r="K53" s="51"/>
      <c r="L53" s="66"/>
      <c r="M53" s="21">
        <f t="shared" si="5"/>
        <v>0</v>
      </c>
      <c r="N53" s="21">
        <f t="shared" si="6"/>
        <v>0</v>
      </c>
      <c r="O53" s="21" t="str">
        <f t="shared" si="7"/>
        <v/>
      </c>
      <c r="P53" s="21" t="str">
        <f t="shared" si="8"/>
        <v/>
      </c>
      <c r="Q53" s="20" t="str">
        <f t="shared" si="9"/>
        <v/>
      </c>
      <c r="R53" s="8"/>
      <c r="S53" s="35">
        <v>51</v>
      </c>
      <c r="T53" s="51"/>
      <c r="U53" s="66"/>
      <c r="V53" s="21">
        <f t="shared" si="10"/>
        <v>0</v>
      </c>
      <c r="W53" s="21">
        <f t="shared" si="11"/>
        <v>0</v>
      </c>
      <c r="X53" s="21" t="str">
        <f t="shared" si="12"/>
        <v/>
      </c>
      <c r="Y53" s="21" t="str">
        <f t="shared" si="13"/>
        <v/>
      </c>
      <c r="Z53" s="20" t="str">
        <f t="shared" si="14"/>
        <v/>
      </c>
    </row>
    <row r="54" spans="1:26" ht="37.5" customHeight="1">
      <c r="A54" s="28">
        <v>52</v>
      </c>
      <c r="B54" s="51"/>
      <c r="C54" s="52"/>
      <c r="D54" s="21">
        <f t="shared" si="15"/>
        <v>0</v>
      </c>
      <c r="E54" s="21">
        <f t="shared" si="16"/>
        <v>0</v>
      </c>
      <c r="F54" s="21" t="str">
        <f t="shared" si="17"/>
        <v/>
      </c>
      <c r="G54" s="21" t="str">
        <f t="shared" si="18"/>
        <v/>
      </c>
      <c r="H54" s="20" t="str">
        <f t="shared" si="4"/>
        <v/>
      </c>
      <c r="I54" s="8"/>
      <c r="J54" s="32">
        <v>52</v>
      </c>
      <c r="K54" s="51"/>
      <c r="L54" s="66"/>
      <c r="M54" s="21">
        <f t="shared" si="5"/>
        <v>0</v>
      </c>
      <c r="N54" s="21">
        <f t="shared" si="6"/>
        <v>0</v>
      </c>
      <c r="O54" s="21" t="str">
        <f t="shared" si="7"/>
        <v/>
      </c>
      <c r="P54" s="21" t="str">
        <f t="shared" si="8"/>
        <v/>
      </c>
      <c r="Q54" s="20" t="str">
        <f t="shared" si="9"/>
        <v/>
      </c>
      <c r="R54" s="8"/>
      <c r="S54" s="35">
        <v>52</v>
      </c>
      <c r="T54" s="51"/>
      <c r="U54" s="66"/>
      <c r="V54" s="21">
        <f t="shared" si="10"/>
        <v>0</v>
      </c>
      <c r="W54" s="21">
        <f t="shared" si="11"/>
        <v>0</v>
      </c>
      <c r="X54" s="21" t="str">
        <f t="shared" si="12"/>
        <v/>
      </c>
      <c r="Y54" s="21" t="str">
        <f t="shared" si="13"/>
        <v/>
      </c>
      <c r="Z54" s="20" t="str">
        <f t="shared" si="14"/>
        <v/>
      </c>
    </row>
    <row r="55" spans="1:26" ht="37.5" customHeight="1">
      <c r="A55" s="28">
        <v>53</v>
      </c>
      <c r="B55" s="51"/>
      <c r="C55" s="52"/>
      <c r="D55" s="21">
        <f t="shared" si="15"/>
        <v>0</v>
      </c>
      <c r="E55" s="21">
        <f t="shared" si="16"/>
        <v>0</v>
      </c>
      <c r="F55" s="21" t="str">
        <f t="shared" si="17"/>
        <v/>
      </c>
      <c r="G55" s="21" t="str">
        <f t="shared" si="18"/>
        <v/>
      </c>
      <c r="H55" s="20" t="str">
        <f t="shared" si="4"/>
        <v/>
      </c>
      <c r="I55" s="8"/>
      <c r="J55" s="32">
        <v>53</v>
      </c>
      <c r="K55" s="51"/>
      <c r="L55" s="66"/>
      <c r="M55" s="21">
        <f t="shared" si="5"/>
        <v>0</v>
      </c>
      <c r="N55" s="21">
        <f t="shared" si="6"/>
        <v>0</v>
      </c>
      <c r="O55" s="21" t="str">
        <f t="shared" si="7"/>
        <v/>
      </c>
      <c r="P55" s="21" t="str">
        <f t="shared" si="8"/>
        <v/>
      </c>
      <c r="Q55" s="20" t="str">
        <f t="shared" si="9"/>
        <v/>
      </c>
      <c r="R55" s="8"/>
      <c r="S55" s="35">
        <v>53</v>
      </c>
      <c r="T55" s="51"/>
      <c r="U55" s="66"/>
      <c r="V55" s="21">
        <f t="shared" si="10"/>
        <v>0</v>
      </c>
      <c r="W55" s="21">
        <f t="shared" si="11"/>
        <v>0</v>
      </c>
      <c r="X55" s="21" t="str">
        <f t="shared" si="12"/>
        <v/>
      </c>
      <c r="Y55" s="21" t="str">
        <f t="shared" si="13"/>
        <v/>
      </c>
      <c r="Z55" s="20" t="str">
        <f t="shared" si="14"/>
        <v/>
      </c>
    </row>
    <row r="56" spans="1:26" ht="37.5" customHeight="1">
      <c r="A56" s="28">
        <v>54</v>
      </c>
      <c r="B56" s="51"/>
      <c r="C56" s="52"/>
      <c r="D56" s="21">
        <f t="shared" si="15"/>
        <v>0</v>
      </c>
      <c r="E56" s="21">
        <f t="shared" si="16"/>
        <v>0</v>
      </c>
      <c r="F56" s="21" t="str">
        <f t="shared" si="17"/>
        <v/>
      </c>
      <c r="G56" s="21" t="str">
        <f t="shared" si="18"/>
        <v/>
      </c>
      <c r="H56" s="20" t="str">
        <f t="shared" si="4"/>
        <v/>
      </c>
      <c r="I56" s="8"/>
      <c r="J56" s="32">
        <v>54</v>
      </c>
      <c r="K56" s="51"/>
      <c r="L56" s="66"/>
      <c r="M56" s="21">
        <f t="shared" si="5"/>
        <v>0</v>
      </c>
      <c r="N56" s="21">
        <f t="shared" si="6"/>
        <v>0</v>
      </c>
      <c r="O56" s="21" t="str">
        <f t="shared" si="7"/>
        <v/>
      </c>
      <c r="P56" s="21" t="str">
        <f t="shared" si="8"/>
        <v/>
      </c>
      <c r="Q56" s="20" t="str">
        <f t="shared" si="9"/>
        <v/>
      </c>
      <c r="R56" s="8"/>
      <c r="S56" s="35">
        <v>54</v>
      </c>
      <c r="T56" s="51"/>
      <c r="U56" s="66"/>
      <c r="V56" s="21">
        <f t="shared" si="10"/>
        <v>0</v>
      </c>
      <c r="W56" s="21">
        <f t="shared" si="11"/>
        <v>0</v>
      </c>
      <c r="X56" s="21" t="str">
        <f t="shared" si="12"/>
        <v/>
      </c>
      <c r="Y56" s="21" t="str">
        <f t="shared" si="13"/>
        <v/>
      </c>
      <c r="Z56" s="20" t="str">
        <f t="shared" si="14"/>
        <v/>
      </c>
    </row>
    <row r="57" spans="1:26" ht="37.5" customHeight="1">
      <c r="A57" s="28">
        <v>55</v>
      </c>
      <c r="B57" s="51"/>
      <c r="C57" s="52"/>
      <c r="D57" s="21">
        <f t="shared" si="15"/>
        <v>0</v>
      </c>
      <c r="E57" s="21">
        <f t="shared" si="16"/>
        <v>0</v>
      </c>
      <c r="F57" s="21" t="str">
        <f t="shared" si="17"/>
        <v/>
      </c>
      <c r="G57" s="21" t="str">
        <f t="shared" si="18"/>
        <v/>
      </c>
      <c r="H57" s="20" t="str">
        <f t="shared" si="4"/>
        <v/>
      </c>
      <c r="I57" s="8"/>
      <c r="J57" s="32">
        <v>55</v>
      </c>
      <c r="K57" s="51"/>
      <c r="L57" s="66"/>
      <c r="M57" s="21">
        <f t="shared" si="5"/>
        <v>0</v>
      </c>
      <c r="N57" s="21">
        <f t="shared" si="6"/>
        <v>0</v>
      </c>
      <c r="O57" s="21" t="str">
        <f t="shared" si="7"/>
        <v/>
      </c>
      <c r="P57" s="21" t="str">
        <f t="shared" si="8"/>
        <v/>
      </c>
      <c r="Q57" s="20" t="str">
        <f t="shared" si="9"/>
        <v/>
      </c>
      <c r="R57" s="8"/>
      <c r="S57" s="35">
        <v>55</v>
      </c>
      <c r="T57" s="51"/>
      <c r="U57" s="66"/>
      <c r="V57" s="21">
        <f t="shared" si="10"/>
        <v>0</v>
      </c>
      <c r="W57" s="21">
        <f t="shared" si="11"/>
        <v>0</v>
      </c>
      <c r="X57" s="21" t="str">
        <f t="shared" si="12"/>
        <v/>
      </c>
      <c r="Y57" s="21" t="str">
        <f t="shared" si="13"/>
        <v/>
      </c>
      <c r="Z57" s="20" t="str">
        <f t="shared" si="14"/>
        <v/>
      </c>
    </row>
    <row r="58" spans="1:26" ht="37.5" customHeight="1">
      <c r="A58" s="28">
        <v>56</v>
      </c>
      <c r="B58" s="51"/>
      <c r="C58" s="52"/>
      <c r="D58" s="21">
        <f t="shared" si="15"/>
        <v>0</v>
      </c>
      <c r="E58" s="21">
        <f t="shared" si="16"/>
        <v>0</v>
      </c>
      <c r="F58" s="21" t="str">
        <f t="shared" si="17"/>
        <v/>
      </c>
      <c r="G58" s="21" t="str">
        <f t="shared" si="18"/>
        <v/>
      </c>
      <c r="H58" s="20" t="str">
        <f t="shared" si="4"/>
        <v/>
      </c>
      <c r="I58" s="8"/>
      <c r="J58" s="32">
        <v>56</v>
      </c>
      <c r="K58" s="51"/>
      <c r="L58" s="66"/>
      <c r="M58" s="21">
        <f t="shared" si="5"/>
        <v>0</v>
      </c>
      <c r="N58" s="21">
        <f t="shared" si="6"/>
        <v>0</v>
      </c>
      <c r="O58" s="21" t="str">
        <f t="shared" si="7"/>
        <v/>
      </c>
      <c r="P58" s="21" t="str">
        <f t="shared" si="8"/>
        <v/>
      </c>
      <c r="Q58" s="20" t="str">
        <f t="shared" si="9"/>
        <v/>
      </c>
      <c r="R58" s="8"/>
      <c r="S58" s="35">
        <v>56</v>
      </c>
      <c r="T58" s="51"/>
      <c r="U58" s="66"/>
      <c r="V58" s="21">
        <f t="shared" si="10"/>
        <v>0</v>
      </c>
      <c r="W58" s="21">
        <f t="shared" si="11"/>
        <v>0</v>
      </c>
      <c r="X58" s="21" t="str">
        <f t="shared" si="12"/>
        <v/>
      </c>
      <c r="Y58" s="21" t="str">
        <f t="shared" si="13"/>
        <v/>
      </c>
      <c r="Z58" s="20" t="str">
        <f t="shared" si="14"/>
        <v/>
      </c>
    </row>
    <row r="59" spans="1:26" ht="37.5" customHeight="1">
      <c r="A59" s="28">
        <v>57</v>
      </c>
      <c r="B59" s="51"/>
      <c r="C59" s="52"/>
      <c r="D59" s="21">
        <f t="shared" si="15"/>
        <v>0</v>
      </c>
      <c r="E59" s="21">
        <f t="shared" si="16"/>
        <v>0</v>
      </c>
      <c r="F59" s="21" t="str">
        <f t="shared" si="17"/>
        <v/>
      </c>
      <c r="G59" s="21" t="str">
        <f t="shared" si="18"/>
        <v/>
      </c>
      <c r="H59" s="20" t="str">
        <f t="shared" si="4"/>
        <v/>
      </c>
      <c r="I59" s="8"/>
      <c r="J59" s="32">
        <v>57</v>
      </c>
      <c r="K59" s="51"/>
      <c r="L59" s="66"/>
      <c r="M59" s="21">
        <f t="shared" si="5"/>
        <v>0</v>
      </c>
      <c r="N59" s="21">
        <f t="shared" si="6"/>
        <v>0</v>
      </c>
      <c r="O59" s="21" t="str">
        <f t="shared" si="7"/>
        <v/>
      </c>
      <c r="P59" s="21" t="str">
        <f t="shared" si="8"/>
        <v/>
      </c>
      <c r="Q59" s="20" t="str">
        <f t="shared" si="9"/>
        <v/>
      </c>
      <c r="R59" s="8"/>
      <c r="S59" s="35">
        <v>57</v>
      </c>
      <c r="T59" s="51"/>
      <c r="U59" s="66"/>
      <c r="V59" s="21">
        <f t="shared" si="10"/>
        <v>0</v>
      </c>
      <c r="W59" s="21">
        <f t="shared" si="11"/>
        <v>0</v>
      </c>
      <c r="X59" s="21" t="str">
        <f t="shared" si="12"/>
        <v/>
      </c>
      <c r="Y59" s="21" t="str">
        <f t="shared" si="13"/>
        <v/>
      </c>
      <c r="Z59" s="20" t="str">
        <f t="shared" si="14"/>
        <v/>
      </c>
    </row>
    <row r="60" spans="1:26" ht="37.5" customHeight="1">
      <c r="A60" s="28">
        <v>58</v>
      </c>
      <c r="B60" s="51"/>
      <c r="C60" s="52"/>
      <c r="D60" s="21">
        <f t="shared" si="15"/>
        <v>0</v>
      </c>
      <c r="E60" s="21">
        <f t="shared" si="16"/>
        <v>0</v>
      </c>
      <c r="F60" s="21" t="str">
        <f t="shared" si="17"/>
        <v/>
      </c>
      <c r="G60" s="21" t="str">
        <f t="shared" si="18"/>
        <v/>
      </c>
      <c r="H60" s="20" t="str">
        <f t="shared" si="4"/>
        <v/>
      </c>
      <c r="I60" s="8"/>
      <c r="J60" s="32">
        <v>58</v>
      </c>
      <c r="K60" s="51"/>
      <c r="L60" s="66"/>
      <c r="M60" s="21">
        <f t="shared" si="5"/>
        <v>0</v>
      </c>
      <c r="N60" s="21">
        <f t="shared" si="6"/>
        <v>0</v>
      </c>
      <c r="O60" s="21" t="str">
        <f t="shared" si="7"/>
        <v/>
      </c>
      <c r="P60" s="21" t="str">
        <f t="shared" si="8"/>
        <v/>
      </c>
      <c r="Q60" s="20" t="str">
        <f t="shared" si="9"/>
        <v/>
      </c>
      <c r="R60" s="8"/>
      <c r="S60" s="35">
        <v>58</v>
      </c>
      <c r="T60" s="73"/>
      <c r="U60" s="66"/>
      <c r="V60" s="21">
        <f t="shared" si="10"/>
        <v>0</v>
      </c>
      <c r="W60" s="21">
        <f t="shared" si="11"/>
        <v>0</v>
      </c>
      <c r="X60" s="21" t="str">
        <f t="shared" si="12"/>
        <v/>
      </c>
      <c r="Y60" s="21" t="str">
        <f t="shared" si="13"/>
        <v/>
      </c>
      <c r="Z60" s="20" t="str">
        <f t="shared" si="14"/>
        <v/>
      </c>
    </row>
    <row r="61" spans="1:26" ht="37.5" customHeight="1">
      <c r="A61" s="28">
        <v>59</v>
      </c>
      <c r="B61" s="51"/>
      <c r="C61" s="52"/>
      <c r="D61" s="21">
        <f t="shared" si="15"/>
        <v>0</v>
      </c>
      <c r="E61" s="21">
        <f t="shared" si="16"/>
        <v>0</v>
      </c>
      <c r="F61" s="21" t="str">
        <f t="shared" si="17"/>
        <v/>
      </c>
      <c r="G61" s="21" t="str">
        <f t="shared" si="18"/>
        <v/>
      </c>
      <c r="H61" s="20" t="str">
        <f t="shared" si="4"/>
        <v/>
      </c>
      <c r="I61" s="8"/>
      <c r="J61" s="32">
        <v>59</v>
      </c>
      <c r="K61" s="51"/>
      <c r="L61" s="66"/>
      <c r="M61" s="21">
        <f t="shared" si="5"/>
        <v>0</v>
      </c>
      <c r="N61" s="21">
        <f t="shared" si="6"/>
        <v>0</v>
      </c>
      <c r="O61" s="21" t="str">
        <f t="shared" si="7"/>
        <v/>
      </c>
      <c r="P61" s="21" t="str">
        <f t="shared" si="8"/>
        <v/>
      </c>
      <c r="Q61" s="20" t="str">
        <f t="shared" si="9"/>
        <v/>
      </c>
      <c r="R61" s="8"/>
      <c r="S61" s="35">
        <v>59</v>
      </c>
      <c r="T61" s="73"/>
      <c r="U61" s="66"/>
      <c r="V61" s="21">
        <f t="shared" si="10"/>
        <v>0</v>
      </c>
      <c r="W61" s="21">
        <f t="shared" si="11"/>
        <v>0</v>
      </c>
      <c r="X61" s="21" t="str">
        <f t="shared" si="12"/>
        <v/>
      </c>
      <c r="Y61" s="21" t="str">
        <f t="shared" si="13"/>
        <v/>
      </c>
      <c r="Z61" s="20" t="str">
        <f t="shared" si="14"/>
        <v/>
      </c>
    </row>
    <row r="62" spans="1:26" ht="36" customHeight="1">
      <c r="A62" s="29">
        <v>60</v>
      </c>
      <c r="B62" s="51"/>
      <c r="C62" s="52"/>
      <c r="D62" s="21">
        <f t="shared" si="15"/>
        <v>0</v>
      </c>
      <c r="E62" s="21">
        <f t="shared" si="16"/>
        <v>0</v>
      </c>
      <c r="F62" s="21" t="str">
        <f t="shared" si="17"/>
        <v/>
      </c>
      <c r="G62" s="21" t="str">
        <f t="shared" si="18"/>
        <v/>
      </c>
      <c r="H62" s="20" t="str">
        <f t="shared" si="4"/>
        <v/>
      </c>
      <c r="I62" s="8"/>
      <c r="J62" s="32">
        <v>60</v>
      </c>
      <c r="K62" s="51"/>
      <c r="L62" s="66"/>
      <c r="M62" s="21">
        <f t="shared" si="5"/>
        <v>0</v>
      </c>
      <c r="N62" s="21">
        <f t="shared" si="6"/>
        <v>0</v>
      </c>
      <c r="O62" s="21" t="str">
        <f t="shared" si="7"/>
        <v/>
      </c>
      <c r="P62" s="21" t="str">
        <f t="shared" si="8"/>
        <v/>
      </c>
      <c r="Q62" s="20" t="str">
        <f t="shared" si="9"/>
        <v/>
      </c>
      <c r="R62" s="8"/>
      <c r="S62" s="35">
        <v>60</v>
      </c>
      <c r="T62" s="73"/>
      <c r="U62" s="66"/>
      <c r="V62" s="21">
        <f t="shared" si="10"/>
        <v>0</v>
      </c>
      <c r="W62" s="21">
        <f t="shared" si="11"/>
        <v>0</v>
      </c>
      <c r="X62" s="21" t="str">
        <f t="shared" si="12"/>
        <v/>
      </c>
      <c r="Y62" s="21" t="str">
        <f t="shared" si="13"/>
        <v/>
      </c>
      <c r="Z62" s="20" t="str">
        <f t="shared" si="14"/>
        <v/>
      </c>
    </row>
    <row r="63" spans="1:26" s="5" customFormat="1" ht="37.5" customHeight="1">
      <c r="A63" s="30">
        <f>A62+1</f>
        <v>61</v>
      </c>
      <c r="B63" s="53"/>
      <c r="C63" s="54"/>
      <c r="D63" s="21">
        <f t="shared" si="15"/>
        <v>0</v>
      </c>
      <c r="E63" s="21">
        <f t="shared" si="16"/>
        <v>0</v>
      </c>
      <c r="F63" s="21" t="str">
        <f t="shared" si="17"/>
        <v/>
      </c>
      <c r="G63" s="21" t="str">
        <f t="shared" si="18"/>
        <v/>
      </c>
      <c r="H63" s="20" t="str">
        <f t="shared" si="4"/>
        <v/>
      </c>
      <c r="I63" s="9"/>
      <c r="J63" s="33">
        <v>61</v>
      </c>
      <c r="K63" s="53"/>
      <c r="L63" s="67"/>
      <c r="M63" s="21">
        <f t="shared" si="5"/>
        <v>0</v>
      </c>
      <c r="N63" s="21">
        <f t="shared" si="6"/>
        <v>0</v>
      </c>
      <c r="O63" s="21" t="str">
        <f t="shared" si="7"/>
        <v/>
      </c>
      <c r="P63" s="21" t="str">
        <f t="shared" si="8"/>
        <v/>
      </c>
      <c r="Q63" s="20" t="str">
        <f t="shared" si="9"/>
        <v/>
      </c>
      <c r="R63" s="8"/>
      <c r="S63" s="35">
        <v>61</v>
      </c>
      <c r="T63" s="74"/>
      <c r="U63" s="67"/>
      <c r="V63" s="21">
        <f t="shared" si="10"/>
        <v>0</v>
      </c>
      <c r="W63" s="21">
        <f t="shared" si="11"/>
        <v>0</v>
      </c>
      <c r="X63" s="21" t="str">
        <f t="shared" si="12"/>
        <v/>
      </c>
      <c r="Y63" s="21" t="str">
        <f t="shared" si="13"/>
        <v/>
      </c>
      <c r="Z63" s="20" t="str">
        <f t="shared" si="14"/>
        <v/>
      </c>
    </row>
    <row r="64" spans="1:26" s="5" customFormat="1" ht="37.5" customHeight="1">
      <c r="A64" s="30">
        <f t="shared" ref="A64:A125" si="19">A63+1</f>
        <v>62</v>
      </c>
      <c r="B64" s="55"/>
      <c r="C64" s="56"/>
      <c r="D64" s="21">
        <f t="shared" si="15"/>
        <v>0</v>
      </c>
      <c r="E64" s="21">
        <f t="shared" si="16"/>
        <v>0</v>
      </c>
      <c r="F64" s="21" t="str">
        <f t="shared" si="17"/>
        <v/>
      </c>
      <c r="G64" s="21" t="str">
        <f t="shared" si="18"/>
        <v/>
      </c>
      <c r="H64" s="20" t="str">
        <f t="shared" si="4"/>
        <v/>
      </c>
      <c r="I64" s="10"/>
      <c r="J64" s="32">
        <v>62</v>
      </c>
      <c r="K64" s="55"/>
      <c r="L64" s="68"/>
      <c r="M64" s="21">
        <f t="shared" si="5"/>
        <v>0</v>
      </c>
      <c r="N64" s="21">
        <f t="shared" si="6"/>
        <v>0</v>
      </c>
      <c r="O64" s="21" t="str">
        <f t="shared" si="7"/>
        <v/>
      </c>
      <c r="P64" s="21" t="str">
        <f t="shared" si="8"/>
        <v/>
      </c>
      <c r="Q64" s="20" t="str">
        <f t="shared" si="9"/>
        <v/>
      </c>
      <c r="R64" s="13"/>
      <c r="S64" s="35">
        <v>62</v>
      </c>
      <c r="T64" s="75"/>
      <c r="U64" s="69"/>
      <c r="V64" s="21">
        <f t="shared" si="10"/>
        <v>0</v>
      </c>
      <c r="W64" s="21">
        <f t="shared" si="11"/>
        <v>0</v>
      </c>
      <c r="X64" s="21" t="str">
        <f t="shared" si="12"/>
        <v/>
      </c>
      <c r="Y64" s="21" t="str">
        <f t="shared" si="13"/>
        <v/>
      </c>
      <c r="Z64" s="20" t="str">
        <f t="shared" si="14"/>
        <v/>
      </c>
    </row>
    <row r="65" spans="1:26" s="5" customFormat="1" ht="37.5" customHeight="1">
      <c r="A65" s="30">
        <f t="shared" si="19"/>
        <v>63</v>
      </c>
      <c r="B65" s="55"/>
      <c r="C65" s="56"/>
      <c r="D65" s="21">
        <f t="shared" si="15"/>
        <v>0</v>
      </c>
      <c r="E65" s="21">
        <f t="shared" si="16"/>
        <v>0</v>
      </c>
      <c r="F65" s="21" t="str">
        <f t="shared" si="17"/>
        <v/>
      </c>
      <c r="G65" s="21" t="str">
        <f t="shared" si="18"/>
        <v/>
      </c>
      <c r="H65" s="20" t="str">
        <f t="shared" si="4"/>
        <v/>
      </c>
      <c r="I65" s="10"/>
      <c r="J65" s="32">
        <v>63</v>
      </c>
      <c r="K65" s="55"/>
      <c r="L65" s="69"/>
      <c r="M65" s="21">
        <f t="shared" si="5"/>
        <v>0</v>
      </c>
      <c r="N65" s="21">
        <f t="shared" si="6"/>
        <v>0</v>
      </c>
      <c r="O65" s="21" t="str">
        <f t="shared" si="7"/>
        <v/>
      </c>
      <c r="P65" s="21" t="str">
        <f t="shared" si="8"/>
        <v/>
      </c>
      <c r="Q65" s="20" t="str">
        <f t="shared" si="9"/>
        <v/>
      </c>
      <c r="R65" s="10"/>
      <c r="S65" s="35">
        <v>63</v>
      </c>
      <c r="T65" s="75"/>
      <c r="U65" s="69"/>
      <c r="V65" s="21">
        <f t="shared" si="10"/>
        <v>0</v>
      </c>
      <c r="W65" s="21">
        <f t="shared" si="11"/>
        <v>0</v>
      </c>
      <c r="X65" s="21" t="str">
        <f t="shared" si="12"/>
        <v/>
      </c>
      <c r="Y65" s="21" t="str">
        <f t="shared" si="13"/>
        <v/>
      </c>
      <c r="Z65" s="20" t="str">
        <f t="shared" si="14"/>
        <v/>
      </c>
    </row>
    <row r="66" spans="1:26" s="5" customFormat="1" ht="37.5" customHeight="1">
      <c r="A66" s="30">
        <f t="shared" si="19"/>
        <v>64</v>
      </c>
      <c r="B66" s="55"/>
      <c r="C66" s="56"/>
      <c r="D66" s="21">
        <f t="shared" si="15"/>
        <v>0</v>
      </c>
      <c r="E66" s="21">
        <f t="shared" si="16"/>
        <v>0</v>
      </c>
      <c r="F66" s="21" t="str">
        <f t="shared" si="17"/>
        <v/>
      </c>
      <c r="G66" s="21" t="str">
        <f t="shared" si="18"/>
        <v/>
      </c>
      <c r="H66" s="20" t="str">
        <f t="shared" si="4"/>
        <v/>
      </c>
      <c r="I66" s="10"/>
      <c r="J66" s="32">
        <v>64</v>
      </c>
      <c r="K66" s="55"/>
      <c r="L66" s="69"/>
      <c r="M66" s="21">
        <f t="shared" si="5"/>
        <v>0</v>
      </c>
      <c r="N66" s="21">
        <f t="shared" si="6"/>
        <v>0</v>
      </c>
      <c r="O66" s="21" t="str">
        <f t="shared" si="7"/>
        <v/>
      </c>
      <c r="P66" s="21" t="str">
        <f t="shared" si="8"/>
        <v/>
      </c>
      <c r="Q66" s="20" t="str">
        <f t="shared" si="9"/>
        <v/>
      </c>
      <c r="R66" s="10"/>
      <c r="S66" s="35">
        <v>64</v>
      </c>
      <c r="T66" s="75"/>
      <c r="U66" s="69"/>
      <c r="V66" s="21">
        <f t="shared" si="10"/>
        <v>0</v>
      </c>
      <c r="W66" s="21">
        <f t="shared" si="11"/>
        <v>0</v>
      </c>
      <c r="X66" s="21" t="str">
        <f t="shared" si="12"/>
        <v/>
      </c>
      <c r="Y66" s="21" t="str">
        <f t="shared" si="13"/>
        <v/>
      </c>
      <c r="Z66" s="20" t="str">
        <f t="shared" si="14"/>
        <v/>
      </c>
    </row>
    <row r="67" spans="1:26" s="5" customFormat="1" ht="37.5" customHeight="1">
      <c r="A67" s="30">
        <f t="shared" si="19"/>
        <v>65</v>
      </c>
      <c r="B67" s="55"/>
      <c r="C67" s="56"/>
      <c r="D67" s="21">
        <f t="shared" si="15"/>
        <v>0</v>
      </c>
      <c r="E67" s="21">
        <f t="shared" si="16"/>
        <v>0</v>
      </c>
      <c r="F67" s="21" t="str">
        <f t="shared" si="17"/>
        <v/>
      </c>
      <c r="G67" s="21" t="str">
        <f t="shared" si="18"/>
        <v/>
      </c>
      <c r="H67" s="20" t="str">
        <f t="shared" si="4"/>
        <v/>
      </c>
      <c r="I67" s="10"/>
      <c r="J67" s="32">
        <v>65</v>
      </c>
      <c r="K67" s="55"/>
      <c r="L67" s="69"/>
      <c r="M67" s="21">
        <f t="shared" si="5"/>
        <v>0</v>
      </c>
      <c r="N67" s="21">
        <f t="shared" si="6"/>
        <v>0</v>
      </c>
      <c r="O67" s="21" t="str">
        <f t="shared" si="7"/>
        <v/>
      </c>
      <c r="P67" s="21" t="str">
        <f t="shared" si="8"/>
        <v/>
      </c>
      <c r="Q67" s="20" t="str">
        <f t="shared" si="9"/>
        <v/>
      </c>
      <c r="R67" s="10"/>
      <c r="S67" s="35">
        <v>65</v>
      </c>
      <c r="T67" s="75"/>
      <c r="U67" s="69"/>
      <c r="V67" s="21">
        <f t="shared" si="10"/>
        <v>0</v>
      </c>
      <c r="W67" s="21">
        <f t="shared" si="11"/>
        <v>0</v>
      </c>
      <c r="X67" s="21" t="str">
        <f t="shared" si="12"/>
        <v/>
      </c>
      <c r="Y67" s="21" t="str">
        <f t="shared" si="13"/>
        <v/>
      </c>
      <c r="Z67" s="20" t="str">
        <f t="shared" si="14"/>
        <v/>
      </c>
    </row>
    <row r="68" spans="1:26" s="5" customFormat="1" ht="37.5" customHeight="1">
      <c r="A68" s="30">
        <f t="shared" si="19"/>
        <v>66</v>
      </c>
      <c r="B68" s="55"/>
      <c r="C68" s="56"/>
      <c r="D68" s="21">
        <f t="shared" si="15"/>
        <v>0</v>
      </c>
      <c r="E68" s="21">
        <f t="shared" si="16"/>
        <v>0</v>
      </c>
      <c r="F68" s="21" t="str">
        <f t="shared" si="17"/>
        <v/>
      </c>
      <c r="G68" s="21" t="str">
        <f t="shared" si="18"/>
        <v/>
      </c>
      <c r="H68" s="20" t="str">
        <f t="shared" ref="H68:H125" si="20">IF(ISERROR(VALUE(E68&amp;":"&amp;F68&amp;":"&amp;G68)),"",VALUE(E68&amp;":"&amp;F68&amp;":"&amp;G68))</f>
        <v/>
      </c>
      <c r="I68" s="10"/>
      <c r="J68" s="32">
        <v>66</v>
      </c>
      <c r="K68" s="55"/>
      <c r="L68" s="69"/>
      <c r="M68" s="21">
        <f t="shared" ref="M68:M125" si="21">LEN(L68)</f>
        <v>0</v>
      </c>
      <c r="N68" s="21">
        <f t="shared" ref="N68:N125" si="22">IF(M68&lt;5,0,IF(M68=5,MID(L68,1,1),MID(L68,1,2)))</f>
        <v>0</v>
      </c>
      <c r="O68" s="21" t="str">
        <f t="shared" ref="O68:O125" si="23">IF(M68=3,MID(L68,1,1),IF(M68=4,MID(L68,1,2),IF(M68=5,MID(L68,2,2),MID(L68,1,1))))</f>
        <v/>
      </c>
      <c r="P68" s="21" t="str">
        <f t="shared" ref="P68:P125" si="24">RIGHT(L68,2)</f>
        <v/>
      </c>
      <c r="Q68" s="20" t="str">
        <f t="shared" ref="Q68:Q125" si="25">IF(ISERROR(VALUE(N68&amp;":"&amp;O68&amp;":"&amp;P68)),"",VALUE(N68&amp;":"&amp;O68&amp;":"&amp;P68))</f>
        <v/>
      </c>
      <c r="R68" s="10"/>
      <c r="S68" s="35">
        <v>66</v>
      </c>
      <c r="T68" s="75"/>
      <c r="U68" s="69"/>
      <c r="V68" s="21">
        <f t="shared" ref="V68:V125" si="26">LEN(U68)</f>
        <v>0</v>
      </c>
      <c r="W68" s="21">
        <f t="shared" ref="W68:W125" si="27">IF(V68&lt;5,0,IF(V68=5,MID(U68,1,1),MID(U68,1,2)))</f>
        <v>0</v>
      </c>
      <c r="X68" s="21" t="str">
        <f t="shared" ref="X68:X125" si="28">IF(V68=3,MID(U68,1,1),IF(V68=4,MID(U68,1,2),IF(V68=5,MID(U68,2,2),MID(U68,1,1))))</f>
        <v/>
      </c>
      <c r="Y68" s="21" t="str">
        <f t="shared" ref="Y68:Y125" si="29">RIGHT(U68,2)</f>
        <v/>
      </c>
      <c r="Z68" s="20" t="str">
        <f t="shared" ref="Z68:Z125" si="30">IF(ISERROR(VALUE(W68&amp;":"&amp;X68&amp;":"&amp;Y68)),"",VALUE(W68&amp;":"&amp;X68&amp;":"&amp;Y68))</f>
        <v/>
      </c>
    </row>
    <row r="69" spans="1:26" s="5" customFormat="1" ht="37.5" customHeight="1">
      <c r="A69" s="30">
        <f t="shared" si="19"/>
        <v>67</v>
      </c>
      <c r="B69" s="55"/>
      <c r="C69" s="56"/>
      <c r="D69" s="21">
        <f t="shared" si="15"/>
        <v>0</v>
      </c>
      <c r="E69" s="21">
        <f t="shared" si="16"/>
        <v>0</v>
      </c>
      <c r="F69" s="21" t="str">
        <f t="shared" si="17"/>
        <v/>
      </c>
      <c r="G69" s="21" t="str">
        <f t="shared" si="18"/>
        <v/>
      </c>
      <c r="H69" s="20" t="str">
        <f t="shared" si="20"/>
        <v/>
      </c>
      <c r="I69" s="10"/>
      <c r="J69" s="32">
        <v>67</v>
      </c>
      <c r="K69" s="55"/>
      <c r="L69" s="69"/>
      <c r="M69" s="21">
        <f t="shared" si="21"/>
        <v>0</v>
      </c>
      <c r="N69" s="21">
        <f t="shared" si="22"/>
        <v>0</v>
      </c>
      <c r="O69" s="21" t="str">
        <f t="shared" si="23"/>
        <v/>
      </c>
      <c r="P69" s="21" t="str">
        <f t="shared" si="24"/>
        <v/>
      </c>
      <c r="Q69" s="20" t="str">
        <f t="shared" si="25"/>
        <v/>
      </c>
      <c r="R69" s="10"/>
      <c r="S69" s="35">
        <v>67</v>
      </c>
      <c r="T69" s="75"/>
      <c r="U69" s="69"/>
      <c r="V69" s="21">
        <f t="shared" si="26"/>
        <v>0</v>
      </c>
      <c r="W69" s="21">
        <f t="shared" si="27"/>
        <v>0</v>
      </c>
      <c r="X69" s="21" t="str">
        <f t="shared" si="28"/>
        <v/>
      </c>
      <c r="Y69" s="21" t="str">
        <f t="shared" si="29"/>
        <v/>
      </c>
      <c r="Z69" s="20" t="str">
        <f t="shared" si="30"/>
        <v/>
      </c>
    </row>
    <row r="70" spans="1:26" s="5" customFormat="1" ht="37.5" customHeight="1">
      <c r="A70" s="30">
        <f t="shared" si="19"/>
        <v>68</v>
      </c>
      <c r="B70" s="55"/>
      <c r="C70" s="56"/>
      <c r="D70" s="21">
        <f t="shared" si="15"/>
        <v>0</v>
      </c>
      <c r="E70" s="21">
        <f t="shared" si="16"/>
        <v>0</v>
      </c>
      <c r="F70" s="21" t="str">
        <f t="shared" si="17"/>
        <v/>
      </c>
      <c r="G70" s="21" t="str">
        <f t="shared" si="18"/>
        <v/>
      </c>
      <c r="H70" s="20" t="str">
        <f t="shared" si="20"/>
        <v/>
      </c>
      <c r="I70" s="10"/>
      <c r="J70" s="32">
        <v>68</v>
      </c>
      <c r="K70" s="55"/>
      <c r="L70" s="69"/>
      <c r="M70" s="21">
        <f t="shared" si="21"/>
        <v>0</v>
      </c>
      <c r="N70" s="21">
        <f t="shared" si="22"/>
        <v>0</v>
      </c>
      <c r="O70" s="21" t="str">
        <f t="shared" si="23"/>
        <v/>
      </c>
      <c r="P70" s="21" t="str">
        <f t="shared" si="24"/>
        <v/>
      </c>
      <c r="Q70" s="20" t="str">
        <f t="shared" si="25"/>
        <v/>
      </c>
      <c r="R70" s="10"/>
      <c r="S70" s="35">
        <v>68</v>
      </c>
      <c r="T70" s="75"/>
      <c r="U70" s="69"/>
      <c r="V70" s="21">
        <f t="shared" si="26"/>
        <v>0</v>
      </c>
      <c r="W70" s="21">
        <f t="shared" si="27"/>
        <v>0</v>
      </c>
      <c r="X70" s="21" t="str">
        <f t="shared" si="28"/>
        <v/>
      </c>
      <c r="Y70" s="21" t="str">
        <f t="shared" si="29"/>
        <v/>
      </c>
      <c r="Z70" s="20" t="str">
        <f t="shared" si="30"/>
        <v/>
      </c>
    </row>
    <row r="71" spans="1:26" s="5" customFormat="1" ht="37.5" customHeight="1">
      <c r="A71" s="30">
        <f t="shared" si="19"/>
        <v>69</v>
      </c>
      <c r="B71" s="55"/>
      <c r="C71" s="56"/>
      <c r="D71" s="21">
        <f t="shared" si="15"/>
        <v>0</v>
      </c>
      <c r="E71" s="21">
        <f t="shared" si="16"/>
        <v>0</v>
      </c>
      <c r="F71" s="21" t="str">
        <f t="shared" si="17"/>
        <v/>
      </c>
      <c r="G71" s="21" t="str">
        <f t="shared" si="18"/>
        <v/>
      </c>
      <c r="H71" s="20" t="str">
        <f t="shared" si="20"/>
        <v/>
      </c>
      <c r="I71" s="10"/>
      <c r="J71" s="32">
        <v>69</v>
      </c>
      <c r="K71" s="55"/>
      <c r="L71" s="69"/>
      <c r="M71" s="21">
        <f t="shared" si="21"/>
        <v>0</v>
      </c>
      <c r="N71" s="21">
        <f t="shared" si="22"/>
        <v>0</v>
      </c>
      <c r="O71" s="21" t="str">
        <f t="shared" si="23"/>
        <v/>
      </c>
      <c r="P71" s="21" t="str">
        <f t="shared" si="24"/>
        <v/>
      </c>
      <c r="Q71" s="20" t="str">
        <f t="shared" si="25"/>
        <v/>
      </c>
      <c r="R71" s="10"/>
      <c r="S71" s="35">
        <v>69</v>
      </c>
      <c r="T71" s="75"/>
      <c r="U71" s="69"/>
      <c r="V71" s="21">
        <f t="shared" si="26"/>
        <v>0</v>
      </c>
      <c r="W71" s="21">
        <f t="shared" si="27"/>
        <v>0</v>
      </c>
      <c r="X71" s="21" t="str">
        <f t="shared" si="28"/>
        <v/>
      </c>
      <c r="Y71" s="21" t="str">
        <f t="shared" si="29"/>
        <v/>
      </c>
      <c r="Z71" s="20" t="str">
        <f t="shared" si="30"/>
        <v/>
      </c>
    </row>
    <row r="72" spans="1:26" s="5" customFormat="1" ht="37.5" customHeight="1">
      <c r="A72" s="30">
        <f t="shared" si="19"/>
        <v>70</v>
      </c>
      <c r="B72" s="55"/>
      <c r="C72" s="56"/>
      <c r="D72" s="21">
        <f t="shared" si="15"/>
        <v>0</v>
      </c>
      <c r="E72" s="21">
        <f t="shared" si="16"/>
        <v>0</v>
      </c>
      <c r="F72" s="21" t="str">
        <f t="shared" si="17"/>
        <v/>
      </c>
      <c r="G72" s="21" t="str">
        <f t="shared" si="18"/>
        <v/>
      </c>
      <c r="H72" s="20" t="str">
        <f t="shared" si="20"/>
        <v/>
      </c>
      <c r="I72" s="10"/>
      <c r="J72" s="32">
        <v>70</v>
      </c>
      <c r="K72" s="55"/>
      <c r="L72" s="69"/>
      <c r="M72" s="21">
        <f t="shared" si="21"/>
        <v>0</v>
      </c>
      <c r="N72" s="21">
        <f t="shared" si="22"/>
        <v>0</v>
      </c>
      <c r="O72" s="21" t="str">
        <f t="shared" si="23"/>
        <v/>
      </c>
      <c r="P72" s="21" t="str">
        <f t="shared" si="24"/>
        <v/>
      </c>
      <c r="Q72" s="20" t="str">
        <f t="shared" si="25"/>
        <v/>
      </c>
      <c r="R72" s="10"/>
      <c r="S72" s="35">
        <v>70</v>
      </c>
      <c r="T72" s="75"/>
      <c r="U72" s="69"/>
      <c r="V72" s="21">
        <f t="shared" si="26"/>
        <v>0</v>
      </c>
      <c r="W72" s="21">
        <f t="shared" si="27"/>
        <v>0</v>
      </c>
      <c r="X72" s="21" t="str">
        <f t="shared" si="28"/>
        <v/>
      </c>
      <c r="Y72" s="21" t="str">
        <f t="shared" si="29"/>
        <v/>
      </c>
      <c r="Z72" s="20" t="str">
        <f t="shared" si="30"/>
        <v/>
      </c>
    </row>
    <row r="73" spans="1:26" s="5" customFormat="1" ht="37.5" customHeight="1">
      <c r="A73" s="30">
        <f t="shared" si="19"/>
        <v>71</v>
      </c>
      <c r="B73" s="55"/>
      <c r="C73" s="56"/>
      <c r="D73" s="21">
        <f t="shared" si="15"/>
        <v>0</v>
      </c>
      <c r="E73" s="21">
        <f t="shared" si="16"/>
        <v>0</v>
      </c>
      <c r="F73" s="21" t="str">
        <f t="shared" si="17"/>
        <v/>
      </c>
      <c r="G73" s="21" t="str">
        <f t="shared" si="18"/>
        <v/>
      </c>
      <c r="H73" s="20" t="str">
        <f t="shared" si="20"/>
        <v/>
      </c>
      <c r="I73" s="10"/>
      <c r="J73" s="32">
        <v>71</v>
      </c>
      <c r="K73" s="55"/>
      <c r="L73" s="69"/>
      <c r="M73" s="21">
        <f t="shared" si="21"/>
        <v>0</v>
      </c>
      <c r="N73" s="21">
        <f t="shared" si="22"/>
        <v>0</v>
      </c>
      <c r="O73" s="21" t="str">
        <f t="shared" si="23"/>
        <v/>
      </c>
      <c r="P73" s="21" t="str">
        <f t="shared" si="24"/>
        <v/>
      </c>
      <c r="Q73" s="20" t="str">
        <f t="shared" si="25"/>
        <v/>
      </c>
      <c r="R73" s="10"/>
      <c r="S73" s="35">
        <v>71</v>
      </c>
      <c r="T73" s="76"/>
      <c r="U73" s="80"/>
      <c r="V73" s="21">
        <f t="shared" si="26"/>
        <v>0</v>
      </c>
      <c r="W73" s="21">
        <f t="shared" si="27"/>
        <v>0</v>
      </c>
      <c r="X73" s="21" t="str">
        <f t="shared" si="28"/>
        <v/>
      </c>
      <c r="Y73" s="21" t="str">
        <f t="shared" si="29"/>
        <v/>
      </c>
      <c r="Z73" s="20" t="str">
        <f t="shared" si="30"/>
        <v/>
      </c>
    </row>
    <row r="74" spans="1:26" s="5" customFormat="1" ht="37.5" customHeight="1">
      <c r="A74" s="30">
        <f t="shared" si="19"/>
        <v>72</v>
      </c>
      <c r="B74" s="55"/>
      <c r="C74" s="56"/>
      <c r="D74" s="21">
        <f>LEN(C76)</f>
        <v>0</v>
      </c>
      <c r="E74" s="21">
        <f>IF(D74&lt;5,0,IF(D74=5,MID(C76,1,1),MID(C76,1,2)))</f>
        <v>0</v>
      </c>
      <c r="F74" s="21" t="str">
        <f>IF(D74=3,MID(C76,1,1),IF(D74=4,MID(C76,1,2),IF(D74=5,MID(C76,2,2),MID(C76,1,1))))</f>
        <v/>
      </c>
      <c r="G74" s="21" t="str">
        <f>RIGHT(C76,2)</f>
        <v/>
      </c>
      <c r="H74" s="20" t="str">
        <f t="shared" si="20"/>
        <v/>
      </c>
      <c r="I74" s="11"/>
      <c r="J74" s="32">
        <f t="shared" ref="J74:J125" si="31">J73+1</f>
        <v>72</v>
      </c>
      <c r="K74" s="63"/>
      <c r="L74" s="68"/>
      <c r="M74" s="21">
        <f t="shared" si="21"/>
        <v>0</v>
      </c>
      <c r="N74" s="21">
        <f t="shared" si="22"/>
        <v>0</v>
      </c>
      <c r="O74" s="21" t="str">
        <f t="shared" si="23"/>
        <v/>
      </c>
      <c r="P74" s="21" t="str">
        <f t="shared" si="24"/>
        <v/>
      </c>
      <c r="Q74" s="20" t="str">
        <f t="shared" si="25"/>
        <v/>
      </c>
      <c r="R74" s="13"/>
      <c r="S74" s="35">
        <v>72</v>
      </c>
      <c r="T74" s="76"/>
      <c r="U74" s="80"/>
      <c r="V74" s="21">
        <f t="shared" si="26"/>
        <v>0</v>
      </c>
      <c r="W74" s="21">
        <f t="shared" si="27"/>
        <v>0</v>
      </c>
      <c r="X74" s="21" t="str">
        <f t="shared" si="28"/>
        <v/>
      </c>
      <c r="Y74" s="21" t="str">
        <f t="shared" si="29"/>
        <v/>
      </c>
      <c r="Z74" s="20" t="str">
        <f t="shared" si="30"/>
        <v/>
      </c>
    </row>
    <row r="75" spans="1:26" s="5" customFormat="1" ht="37.5" customHeight="1">
      <c r="A75" s="30">
        <f t="shared" si="19"/>
        <v>73</v>
      </c>
      <c r="B75" s="55"/>
      <c r="C75" s="56"/>
      <c r="D75" s="21">
        <f>LEN(C77)</f>
        <v>0</v>
      </c>
      <c r="E75" s="21">
        <f>IF(D75&lt;5,0,IF(D75=5,MID(C77,1,1),MID(C77,1,2)))</f>
        <v>0</v>
      </c>
      <c r="F75" s="21" t="str">
        <f>IF(D75=3,MID(C77,1,1),IF(D75=4,MID(C77,1,2),IF(D75=5,MID(C77,2,2),MID(C77,1,1))))</f>
        <v/>
      </c>
      <c r="G75" s="21" t="str">
        <f>RIGHT(C77,2)</f>
        <v/>
      </c>
      <c r="H75" s="20" t="str">
        <f t="shared" si="20"/>
        <v/>
      </c>
      <c r="I75" s="11"/>
      <c r="J75" s="32">
        <f t="shared" si="31"/>
        <v>73</v>
      </c>
      <c r="K75" s="63"/>
      <c r="L75" s="68"/>
      <c r="M75" s="21">
        <f t="shared" si="21"/>
        <v>0</v>
      </c>
      <c r="N75" s="21">
        <f t="shared" si="22"/>
        <v>0</v>
      </c>
      <c r="O75" s="21" t="str">
        <f t="shared" si="23"/>
        <v/>
      </c>
      <c r="P75" s="21" t="str">
        <f t="shared" si="24"/>
        <v/>
      </c>
      <c r="Q75" s="20" t="str">
        <f t="shared" si="25"/>
        <v/>
      </c>
      <c r="R75" s="13"/>
      <c r="S75" s="35">
        <v>73</v>
      </c>
      <c r="T75" s="76"/>
      <c r="U75" s="80"/>
      <c r="V75" s="21">
        <f t="shared" si="26"/>
        <v>0</v>
      </c>
      <c r="W75" s="21">
        <f t="shared" si="27"/>
        <v>0</v>
      </c>
      <c r="X75" s="21" t="str">
        <f t="shared" si="28"/>
        <v/>
      </c>
      <c r="Y75" s="21" t="str">
        <f t="shared" si="29"/>
        <v/>
      </c>
      <c r="Z75" s="20" t="str">
        <f t="shared" si="30"/>
        <v/>
      </c>
    </row>
    <row r="76" spans="1:26" s="5" customFormat="1" ht="37.5" customHeight="1">
      <c r="A76" s="30">
        <f t="shared" si="19"/>
        <v>74</v>
      </c>
      <c r="B76" s="57"/>
      <c r="C76" s="58"/>
      <c r="D76" s="21">
        <f>LEN(C78)</f>
        <v>0</v>
      </c>
      <c r="E76" s="21">
        <f>IF(D76&lt;5,0,IF(D76=5,MID(C78,1,1),MID(C78,1,2)))</f>
        <v>0</v>
      </c>
      <c r="F76" s="21" t="str">
        <f>IF(D76=3,MID(C78,1,1),IF(D76=4,MID(C78,1,2),IF(D76=5,MID(C78,2,2),MID(C78,1,1))))</f>
        <v/>
      </c>
      <c r="G76" s="21" t="str">
        <f>RIGHT(C78,2)</f>
        <v/>
      </c>
      <c r="H76" s="20" t="str">
        <f t="shared" si="20"/>
        <v/>
      </c>
      <c r="I76" s="11"/>
      <c r="J76" s="32">
        <f t="shared" si="31"/>
        <v>74</v>
      </c>
      <c r="K76" s="63"/>
      <c r="L76" s="68"/>
      <c r="M76" s="21">
        <f t="shared" si="21"/>
        <v>0</v>
      </c>
      <c r="N76" s="21">
        <f t="shared" si="22"/>
        <v>0</v>
      </c>
      <c r="O76" s="21" t="str">
        <f t="shared" si="23"/>
        <v/>
      </c>
      <c r="P76" s="21" t="str">
        <f t="shared" si="24"/>
        <v/>
      </c>
      <c r="Q76" s="20" t="str">
        <f t="shared" si="25"/>
        <v/>
      </c>
      <c r="R76" s="13"/>
      <c r="S76" s="35">
        <v>74</v>
      </c>
      <c r="T76" s="76"/>
      <c r="U76" s="80"/>
      <c r="V76" s="21">
        <f t="shared" si="26"/>
        <v>0</v>
      </c>
      <c r="W76" s="21">
        <f t="shared" si="27"/>
        <v>0</v>
      </c>
      <c r="X76" s="21" t="str">
        <f t="shared" si="28"/>
        <v/>
      </c>
      <c r="Y76" s="21" t="str">
        <f t="shared" si="29"/>
        <v/>
      </c>
      <c r="Z76" s="20" t="str">
        <f t="shared" si="30"/>
        <v/>
      </c>
    </row>
    <row r="77" spans="1:26" s="5" customFormat="1" ht="37.5" customHeight="1">
      <c r="A77" s="30">
        <f t="shared" si="19"/>
        <v>75</v>
      </c>
      <c r="B77" s="57"/>
      <c r="C77" s="58"/>
      <c r="D77" s="21">
        <f>LEN(C79)</f>
        <v>0</v>
      </c>
      <c r="E77" s="21">
        <f>IF(D77&lt;5,0,IF(D77=5,MID(C79,1,1),MID(C79,1,2)))</f>
        <v>0</v>
      </c>
      <c r="F77" s="21" t="str">
        <f>IF(D77=3,MID(C79,1,1),IF(D77=4,MID(C79,1,2),IF(D77=5,MID(C79,2,2),MID(C79,1,1))))</f>
        <v/>
      </c>
      <c r="G77" s="21" t="str">
        <f>RIGHT(C79,2)</f>
        <v/>
      </c>
      <c r="H77" s="20" t="str">
        <f t="shared" si="20"/>
        <v/>
      </c>
      <c r="I77" s="11"/>
      <c r="J77" s="32">
        <f t="shared" si="31"/>
        <v>75</v>
      </c>
      <c r="K77" s="63"/>
      <c r="L77" s="68"/>
      <c r="M77" s="21">
        <f t="shared" si="21"/>
        <v>0</v>
      </c>
      <c r="N77" s="21">
        <f t="shared" si="22"/>
        <v>0</v>
      </c>
      <c r="O77" s="21" t="str">
        <f t="shared" si="23"/>
        <v/>
      </c>
      <c r="P77" s="21" t="str">
        <f t="shared" si="24"/>
        <v/>
      </c>
      <c r="Q77" s="20" t="str">
        <f t="shared" si="25"/>
        <v/>
      </c>
      <c r="R77" s="13"/>
      <c r="S77" s="36">
        <f t="shared" ref="S77:S125" si="32">S76+1</f>
        <v>75</v>
      </c>
      <c r="T77" s="76"/>
      <c r="U77" s="80"/>
      <c r="V77" s="21">
        <f t="shared" si="26"/>
        <v>0</v>
      </c>
      <c r="W77" s="21">
        <f t="shared" si="27"/>
        <v>0</v>
      </c>
      <c r="X77" s="21" t="str">
        <f t="shared" si="28"/>
        <v/>
      </c>
      <c r="Y77" s="21" t="str">
        <f t="shared" si="29"/>
        <v/>
      </c>
      <c r="Z77" s="20" t="str">
        <f t="shared" si="30"/>
        <v/>
      </c>
    </row>
    <row r="78" spans="1:26" s="5" customFormat="1" ht="37.5" customHeight="1">
      <c r="A78" s="30">
        <f t="shared" si="19"/>
        <v>76</v>
      </c>
      <c r="B78" s="57"/>
      <c r="C78" s="58"/>
      <c r="D78" s="21" t="e">
        <f>LEN(#REF!)</f>
        <v>#REF!</v>
      </c>
      <c r="E78" s="21" t="e">
        <f>IF(D78&lt;5,0,IF(D78=5,MID(#REF!,1,1),MID(#REF!,1,2)))</f>
        <v>#REF!</v>
      </c>
      <c r="F78" s="21" t="e">
        <f>IF(D78=3,MID(#REF!,1,1),IF(D78=4,MID(#REF!,1,2),IF(D78=5,MID(#REF!,2,2),MID(#REF!,1,1))))</f>
        <v>#REF!</v>
      </c>
      <c r="G78" s="21" t="e">
        <f>RIGHT(#REF!,2)</f>
        <v>#REF!</v>
      </c>
      <c r="H78" s="20" t="str">
        <f t="shared" si="20"/>
        <v/>
      </c>
      <c r="I78" s="11"/>
      <c r="J78" s="32">
        <f t="shared" si="31"/>
        <v>76</v>
      </c>
      <c r="K78" s="63"/>
      <c r="L78" s="68"/>
      <c r="M78" s="21">
        <f t="shared" si="21"/>
        <v>0</v>
      </c>
      <c r="N78" s="21">
        <f t="shared" si="22"/>
        <v>0</v>
      </c>
      <c r="O78" s="21" t="str">
        <f t="shared" si="23"/>
        <v/>
      </c>
      <c r="P78" s="21" t="str">
        <f t="shared" si="24"/>
        <v/>
      </c>
      <c r="Q78" s="20" t="str">
        <f t="shared" si="25"/>
        <v/>
      </c>
      <c r="R78" s="13"/>
      <c r="S78" s="36">
        <f t="shared" si="32"/>
        <v>76</v>
      </c>
      <c r="T78" s="76"/>
      <c r="U78" s="80"/>
      <c r="V78" s="21">
        <f t="shared" si="26"/>
        <v>0</v>
      </c>
      <c r="W78" s="21">
        <f t="shared" si="27"/>
        <v>0</v>
      </c>
      <c r="X78" s="21" t="str">
        <f t="shared" si="28"/>
        <v/>
      </c>
      <c r="Y78" s="21" t="str">
        <f t="shared" si="29"/>
        <v/>
      </c>
      <c r="Z78" s="20" t="str">
        <f t="shared" si="30"/>
        <v/>
      </c>
    </row>
    <row r="79" spans="1:26" s="5" customFormat="1" ht="37.5" customHeight="1">
      <c r="A79" s="30">
        <f t="shared" si="19"/>
        <v>77</v>
      </c>
      <c r="B79" s="57"/>
      <c r="C79" s="58"/>
      <c r="D79" s="21" t="e">
        <f>LEN(#REF!)</f>
        <v>#REF!</v>
      </c>
      <c r="E79" s="21" t="e">
        <f>IF(D79&lt;5,0,IF(D79=5,MID(#REF!,1,1),MID(#REF!,1,2)))</f>
        <v>#REF!</v>
      </c>
      <c r="F79" s="21" t="e">
        <f>IF(D79=3,MID(#REF!,1,1),IF(D79=4,MID(#REF!,1,2),IF(D79=5,MID(#REF!,2,2),MID(#REF!,1,1))))</f>
        <v>#REF!</v>
      </c>
      <c r="G79" s="21" t="e">
        <f>RIGHT(#REF!,2)</f>
        <v>#REF!</v>
      </c>
      <c r="H79" s="20" t="str">
        <f t="shared" si="20"/>
        <v/>
      </c>
      <c r="I79" s="11"/>
      <c r="J79" s="32">
        <f t="shared" si="31"/>
        <v>77</v>
      </c>
      <c r="K79" s="63"/>
      <c r="L79" s="68"/>
      <c r="M79" s="21">
        <f t="shared" si="21"/>
        <v>0</v>
      </c>
      <c r="N79" s="21">
        <f t="shared" si="22"/>
        <v>0</v>
      </c>
      <c r="O79" s="21" t="str">
        <f t="shared" si="23"/>
        <v/>
      </c>
      <c r="P79" s="21" t="str">
        <f t="shared" si="24"/>
        <v/>
      </c>
      <c r="Q79" s="20" t="str">
        <f t="shared" si="25"/>
        <v/>
      </c>
      <c r="R79" s="13"/>
      <c r="S79" s="36">
        <f t="shared" si="32"/>
        <v>77</v>
      </c>
      <c r="T79" s="76"/>
      <c r="U79" s="80"/>
      <c r="V79" s="21">
        <f t="shared" si="26"/>
        <v>0</v>
      </c>
      <c r="W79" s="21">
        <f t="shared" si="27"/>
        <v>0</v>
      </c>
      <c r="X79" s="21" t="str">
        <f t="shared" si="28"/>
        <v/>
      </c>
      <c r="Y79" s="21" t="str">
        <f t="shared" si="29"/>
        <v/>
      </c>
      <c r="Z79" s="20" t="str">
        <f t="shared" si="30"/>
        <v/>
      </c>
    </row>
    <row r="80" spans="1:26" s="5" customFormat="1" ht="37.5" customHeight="1">
      <c r="A80" s="30">
        <f t="shared" si="19"/>
        <v>78</v>
      </c>
      <c r="B80" s="57"/>
      <c r="C80" s="58"/>
      <c r="D80" s="21">
        <f t="shared" ref="D80:D125" si="33">LEN(C80)</f>
        <v>0</v>
      </c>
      <c r="E80" s="21">
        <f t="shared" ref="E80:E125" si="34">IF(D80&lt;5,0,IF(D80=5,MID(C80,1,1),MID(C80,1,2)))</f>
        <v>0</v>
      </c>
      <c r="F80" s="21" t="str">
        <f t="shared" ref="F80:F125" si="35">IF(D80=3,MID(C80,1,1),IF(D80=4,MID(C80,1,2),IF(D80=5,MID(C80,2,2),MID(C80,1,1))))</f>
        <v/>
      </c>
      <c r="G80" s="21" t="str">
        <f t="shared" ref="G80:G125" si="36">RIGHT(C80,2)</f>
        <v/>
      </c>
      <c r="H80" s="20" t="str">
        <f t="shared" si="20"/>
        <v/>
      </c>
      <c r="I80" s="11"/>
      <c r="J80" s="32">
        <f t="shared" si="31"/>
        <v>78</v>
      </c>
      <c r="K80" s="63"/>
      <c r="L80" s="68"/>
      <c r="M80" s="21">
        <f t="shared" si="21"/>
        <v>0</v>
      </c>
      <c r="N80" s="21">
        <f t="shared" si="22"/>
        <v>0</v>
      </c>
      <c r="O80" s="21" t="str">
        <f t="shared" si="23"/>
        <v/>
      </c>
      <c r="P80" s="21" t="str">
        <f t="shared" si="24"/>
        <v/>
      </c>
      <c r="Q80" s="20" t="str">
        <f t="shared" si="25"/>
        <v/>
      </c>
      <c r="R80" s="13"/>
      <c r="S80" s="36">
        <f t="shared" si="32"/>
        <v>78</v>
      </c>
      <c r="T80" s="76"/>
      <c r="U80" s="80"/>
      <c r="V80" s="21">
        <f t="shared" si="26"/>
        <v>0</v>
      </c>
      <c r="W80" s="21">
        <f t="shared" si="27"/>
        <v>0</v>
      </c>
      <c r="X80" s="21" t="str">
        <f t="shared" si="28"/>
        <v/>
      </c>
      <c r="Y80" s="21" t="str">
        <f t="shared" si="29"/>
        <v/>
      </c>
      <c r="Z80" s="20" t="str">
        <f t="shared" si="30"/>
        <v/>
      </c>
    </row>
    <row r="81" spans="1:26" s="5" customFormat="1" ht="37.5" customHeight="1">
      <c r="A81" s="30">
        <f t="shared" si="19"/>
        <v>79</v>
      </c>
      <c r="B81" s="57"/>
      <c r="C81" s="58"/>
      <c r="D81" s="21">
        <f t="shared" si="33"/>
        <v>0</v>
      </c>
      <c r="E81" s="21">
        <f t="shared" si="34"/>
        <v>0</v>
      </c>
      <c r="F81" s="21" t="str">
        <f t="shared" si="35"/>
        <v/>
      </c>
      <c r="G81" s="21" t="str">
        <f t="shared" si="36"/>
        <v/>
      </c>
      <c r="H81" s="20" t="str">
        <f t="shared" si="20"/>
        <v/>
      </c>
      <c r="I81" s="11"/>
      <c r="J81" s="32">
        <f t="shared" si="31"/>
        <v>79</v>
      </c>
      <c r="K81" s="63"/>
      <c r="L81" s="68"/>
      <c r="M81" s="21">
        <f t="shared" si="21"/>
        <v>0</v>
      </c>
      <c r="N81" s="21">
        <f t="shared" si="22"/>
        <v>0</v>
      </c>
      <c r="O81" s="21" t="str">
        <f t="shared" si="23"/>
        <v/>
      </c>
      <c r="P81" s="21" t="str">
        <f t="shared" si="24"/>
        <v/>
      </c>
      <c r="Q81" s="20" t="str">
        <f t="shared" si="25"/>
        <v/>
      </c>
      <c r="R81" s="13"/>
      <c r="S81" s="36">
        <f t="shared" si="32"/>
        <v>79</v>
      </c>
      <c r="T81" s="76"/>
      <c r="U81" s="80"/>
      <c r="V81" s="21">
        <f t="shared" si="26"/>
        <v>0</v>
      </c>
      <c r="W81" s="21">
        <f t="shared" si="27"/>
        <v>0</v>
      </c>
      <c r="X81" s="21" t="str">
        <f t="shared" si="28"/>
        <v/>
      </c>
      <c r="Y81" s="21" t="str">
        <f t="shared" si="29"/>
        <v/>
      </c>
      <c r="Z81" s="20" t="str">
        <f t="shared" si="30"/>
        <v/>
      </c>
    </row>
    <row r="82" spans="1:26" s="5" customFormat="1" ht="37.5" customHeight="1">
      <c r="A82" s="30">
        <f t="shared" si="19"/>
        <v>80</v>
      </c>
      <c r="B82" s="57"/>
      <c r="C82" s="58"/>
      <c r="D82" s="21">
        <f t="shared" si="33"/>
        <v>0</v>
      </c>
      <c r="E82" s="21">
        <f t="shared" si="34"/>
        <v>0</v>
      </c>
      <c r="F82" s="21" t="str">
        <f t="shared" si="35"/>
        <v/>
      </c>
      <c r="G82" s="21" t="str">
        <f t="shared" si="36"/>
        <v/>
      </c>
      <c r="H82" s="20" t="str">
        <f t="shared" si="20"/>
        <v/>
      </c>
      <c r="I82" s="11"/>
      <c r="J82" s="32">
        <f t="shared" si="31"/>
        <v>80</v>
      </c>
      <c r="K82" s="63"/>
      <c r="L82" s="68"/>
      <c r="M82" s="21">
        <f t="shared" si="21"/>
        <v>0</v>
      </c>
      <c r="N82" s="21">
        <f t="shared" si="22"/>
        <v>0</v>
      </c>
      <c r="O82" s="21" t="str">
        <f t="shared" si="23"/>
        <v/>
      </c>
      <c r="P82" s="21" t="str">
        <f t="shared" si="24"/>
        <v/>
      </c>
      <c r="Q82" s="20" t="str">
        <f t="shared" si="25"/>
        <v/>
      </c>
      <c r="R82" s="13"/>
      <c r="S82" s="36">
        <f t="shared" si="32"/>
        <v>80</v>
      </c>
      <c r="T82" s="76"/>
      <c r="U82" s="80"/>
      <c r="V82" s="21">
        <f t="shared" si="26"/>
        <v>0</v>
      </c>
      <c r="W82" s="21">
        <f t="shared" si="27"/>
        <v>0</v>
      </c>
      <c r="X82" s="21" t="str">
        <f t="shared" si="28"/>
        <v/>
      </c>
      <c r="Y82" s="21" t="str">
        <f t="shared" si="29"/>
        <v/>
      </c>
      <c r="Z82" s="20" t="str">
        <f t="shared" si="30"/>
        <v/>
      </c>
    </row>
    <row r="83" spans="1:26" s="5" customFormat="1" ht="37.5" customHeight="1">
      <c r="A83" s="30">
        <f t="shared" si="19"/>
        <v>81</v>
      </c>
      <c r="B83" s="57"/>
      <c r="C83" s="58"/>
      <c r="D83" s="21">
        <f t="shared" si="33"/>
        <v>0</v>
      </c>
      <c r="E83" s="21">
        <f t="shared" si="34"/>
        <v>0</v>
      </c>
      <c r="F83" s="21" t="str">
        <f t="shared" si="35"/>
        <v/>
      </c>
      <c r="G83" s="21" t="str">
        <f t="shared" si="36"/>
        <v/>
      </c>
      <c r="H83" s="20" t="str">
        <f t="shared" si="20"/>
        <v/>
      </c>
      <c r="I83" s="11"/>
      <c r="J83" s="32">
        <f t="shared" si="31"/>
        <v>81</v>
      </c>
      <c r="K83" s="63"/>
      <c r="L83" s="68"/>
      <c r="M83" s="21">
        <f t="shared" si="21"/>
        <v>0</v>
      </c>
      <c r="N83" s="21">
        <f t="shared" si="22"/>
        <v>0</v>
      </c>
      <c r="O83" s="21" t="str">
        <f t="shared" si="23"/>
        <v/>
      </c>
      <c r="P83" s="21" t="str">
        <f t="shared" si="24"/>
        <v/>
      </c>
      <c r="Q83" s="20" t="str">
        <f t="shared" si="25"/>
        <v/>
      </c>
      <c r="R83" s="13"/>
      <c r="S83" s="36">
        <f t="shared" si="32"/>
        <v>81</v>
      </c>
      <c r="T83" s="76"/>
      <c r="U83" s="80"/>
      <c r="V83" s="21">
        <f t="shared" si="26"/>
        <v>0</v>
      </c>
      <c r="W83" s="21">
        <f t="shared" si="27"/>
        <v>0</v>
      </c>
      <c r="X83" s="21" t="str">
        <f t="shared" si="28"/>
        <v/>
      </c>
      <c r="Y83" s="21" t="str">
        <f t="shared" si="29"/>
        <v/>
      </c>
      <c r="Z83" s="20" t="str">
        <f t="shared" si="30"/>
        <v/>
      </c>
    </row>
    <row r="84" spans="1:26" s="5" customFormat="1" ht="37.5" customHeight="1">
      <c r="A84" s="30">
        <f t="shared" si="19"/>
        <v>82</v>
      </c>
      <c r="B84" s="57"/>
      <c r="C84" s="58"/>
      <c r="D84" s="21">
        <f t="shared" si="33"/>
        <v>0</v>
      </c>
      <c r="E84" s="21">
        <f t="shared" si="34"/>
        <v>0</v>
      </c>
      <c r="F84" s="21" t="str">
        <f t="shared" si="35"/>
        <v/>
      </c>
      <c r="G84" s="21" t="str">
        <f t="shared" si="36"/>
        <v/>
      </c>
      <c r="H84" s="20" t="str">
        <f t="shared" si="20"/>
        <v/>
      </c>
      <c r="I84" s="11"/>
      <c r="J84" s="32">
        <f t="shared" si="31"/>
        <v>82</v>
      </c>
      <c r="K84" s="63"/>
      <c r="L84" s="68"/>
      <c r="M84" s="21">
        <f t="shared" si="21"/>
        <v>0</v>
      </c>
      <c r="N84" s="21">
        <f t="shared" si="22"/>
        <v>0</v>
      </c>
      <c r="O84" s="21" t="str">
        <f t="shared" si="23"/>
        <v/>
      </c>
      <c r="P84" s="21" t="str">
        <f t="shared" si="24"/>
        <v/>
      </c>
      <c r="Q84" s="20" t="str">
        <f t="shared" si="25"/>
        <v/>
      </c>
      <c r="R84" s="13"/>
      <c r="S84" s="36">
        <f t="shared" si="32"/>
        <v>82</v>
      </c>
      <c r="T84" s="76"/>
      <c r="U84" s="80"/>
      <c r="V84" s="21">
        <f t="shared" si="26"/>
        <v>0</v>
      </c>
      <c r="W84" s="21">
        <f t="shared" si="27"/>
        <v>0</v>
      </c>
      <c r="X84" s="21" t="str">
        <f t="shared" si="28"/>
        <v/>
      </c>
      <c r="Y84" s="21" t="str">
        <f t="shared" si="29"/>
        <v/>
      </c>
      <c r="Z84" s="20" t="str">
        <f t="shared" si="30"/>
        <v/>
      </c>
    </row>
    <row r="85" spans="1:26" s="5" customFormat="1" ht="37.5" customHeight="1">
      <c r="A85" s="30">
        <f t="shared" si="19"/>
        <v>83</v>
      </c>
      <c r="B85" s="57"/>
      <c r="C85" s="58"/>
      <c r="D85" s="21">
        <f t="shared" si="33"/>
        <v>0</v>
      </c>
      <c r="E85" s="21">
        <f t="shared" si="34"/>
        <v>0</v>
      </c>
      <c r="F85" s="21" t="str">
        <f t="shared" si="35"/>
        <v/>
      </c>
      <c r="G85" s="21" t="str">
        <f t="shared" si="36"/>
        <v/>
      </c>
      <c r="H85" s="20" t="str">
        <f t="shared" si="20"/>
        <v/>
      </c>
      <c r="I85" s="11"/>
      <c r="J85" s="32">
        <f t="shared" si="31"/>
        <v>83</v>
      </c>
      <c r="K85" s="63"/>
      <c r="L85" s="68"/>
      <c r="M85" s="21">
        <f t="shared" si="21"/>
        <v>0</v>
      </c>
      <c r="N85" s="21">
        <f t="shared" si="22"/>
        <v>0</v>
      </c>
      <c r="O85" s="21" t="str">
        <f t="shared" si="23"/>
        <v/>
      </c>
      <c r="P85" s="21" t="str">
        <f t="shared" si="24"/>
        <v/>
      </c>
      <c r="Q85" s="20" t="str">
        <f t="shared" si="25"/>
        <v/>
      </c>
      <c r="R85" s="13"/>
      <c r="S85" s="36">
        <f t="shared" si="32"/>
        <v>83</v>
      </c>
      <c r="T85" s="76"/>
      <c r="U85" s="80"/>
      <c r="V85" s="21">
        <f t="shared" si="26"/>
        <v>0</v>
      </c>
      <c r="W85" s="21">
        <f t="shared" si="27"/>
        <v>0</v>
      </c>
      <c r="X85" s="21" t="str">
        <f t="shared" si="28"/>
        <v/>
      </c>
      <c r="Y85" s="21" t="str">
        <f t="shared" si="29"/>
        <v/>
      </c>
      <c r="Z85" s="20" t="str">
        <f t="shared" si="30"/>
        <v/>
      </c>
    </row>
    <row r="86" spans="1:26" s="5" customFormat="1" ht="37.5" customHeight="1">
      <c r="A86" s="30">
        <f t="shared" si="19"/>
        <v>84</v>
      </c>
      <c r="B86" s="57"/>
      <c r="C86" s="58"/>
      <c r="D86" s="21">
        <f t="shared" si="33"/>
        <v>0</v>
      </c>
      <c r="E86" s="21">
        <f t="shared" si="34"/>
        <v>0</v>
      </c>
      <c r="F86" s="21" t="str">
        <f t="shared" si="35"/>
        <v/>
      </c>
      <c r="G86" s="21" t="str">
        <f t="shared" si="36"/>
        <v/>
      </c>
      <c r="H86" s="20" t="str">
        <f t="shared" si="20"/>
        <v/>
      </c>
      <c r="I86" s="11"/>
      <c r="J86" s="32">
        <f t="shared" si="31"/>
        <v>84</v>
      </c>
      <c r="K86" s="63"/>
      <c r="L86" s="68"/>
      <c r="M86" s="21">
        <f t="shared" si="21"/>
        <v>0</v>
      </c>
      <c r="N86" s="21">
        <f t="shared" si="22"/>
        <v>0</v>
      </c>
      <c r="O86" s="21" t="str">
        <f t="shared" si="23"/>
        <v/>
      </c>
      <c r="P86" s="21" t="str">
        <f t="shared" si="24"/>
        <v/>
      </c>
      <c r="Q86" s="20" t="str">
        <f t="shared" si="25"/>
        <v/>
      </c>
      <c r="R86" s="13"/>
      <c r="S86" s="36">
        <f t="shared" si="32"/>
        <v>84</v>
      </c>
      <c r="T86" s="76"/>
      <c r="U86" s="80"/>
      <c r="V86" s="21">
        <f t="shared" si="26"/>
        <v>0</v>
      </c>
      <c r="W86" s="21">
        <f t="shared" si="27"/>
        <v>0</v>
      </c>
      <c r="X86" s="21" t="str">
        <f t="shared" si="28"/>
        <v/>
      </c>
      <c r="Y86" s="21" t="str">
        <f t="shared" si="29"/>
        <v/>
      </c>
      <c r="Z86" s="20" t="str">
        <f t="shared" si="30"/>
        <v/>
      </c>
    </row>
    <row r="87" spans="1:26" s="5" customFormat="1" ht="37.5" customHeight="1">
      <c r="A87" s="30">
        <f t="shared" si="19"/>
        <v>85</v>
      </c>
      <c r="B87" s="57"/>
      <c r="C87" s="58"/>
      <c r="D87" s="21">
        <f t="shared" si="33"/>
        <v>0</v>
      </c>
      <c r="E87" s="21">
        <f t="shared" si="34"/>
        <v>0</v>
      </c>
      <c r="F87" s="21" t="str">
        <f t="shared" si="35"/>
        <v/>
      </c>
      <c r="G87" s="21" t="str">
        <f t="shared" si="36"/>
        <v/>
      </c>
      <c r="H87" s="20" t="str">
        <f t="shared" si="20"/>
        <v/>
      </c>
      <c r="I87" s="11"/>
      <c r="J87" s="32">
        <f t="shared" si="31"/>
        <v>85</v>
      </c>
      <c r="K87" s="63"/>
      <c r="L87" s="68"/>
      <c r="M87" s="21">
        <f t="shared" si="21"/>
        <v>0</v>
      </c>
      <c r="N87" s="21">
        <f t="shared" si="22"/>
        <v>0</v>
      </c>
      <c r="O87" s="21" t="str">
        <f t="shared" si="23"/>
        <v/>
      </c>
      <c r="P87" s="21" t="str">
        <f t="shared" si="24"/>
        <v/>
      </c>
      <c r="Q87" s="20" t="str">
        <f t="shared" si="25"/>
        <v/>
      </c>
      <c r="R87" s="13"/>
      <c r="S87" s="36">
        <f t="shared" si="32"/>
        <v>85</v>
      </c>
      <c r="T87" s="76"/>
      <c r="U87" s="80"/>
      <c r="V87" s="21">
        <f t="shared" si="26"/>
        <v>0</v>
      </c>
      <c r="W87" s="21">
        <f t="shared" si="27"/>
        <v>0</v>
      </c>
      <c r="X87" s="21" t="str">
        <f t="shared" si="28"/>
        <v/>
      </c>
      <c r="Y87" s="21" t="str">
        <f t="shared" si="29"/>
        <v/>
      </c>
      <c r="Z87" s="20" t="str">
        <f t="shared" si="30"/>
        <v/>
      </c>
    </row>
    <row r="88" spans="1:26" s="5" customFormat="1" ht="37.5" customHeight="1">
      <c r="A88" s="30">
        <f t="shared" si="19"/>
        <v>86</v>
      </c>
      <c r="B88" s="57"/>
      <c r="C88" s="58"/>
      <c r="D88" s="21">
        <f t="shared" si="33"/>
        <v>0</v>
      </c>
      <c r="E88" s="21">
        <f t="shared" si="34"/>
        <v>0</v>
      </c>
      <c r="F88" s="21" t="str">
        <f t="shared" si="35"/>
        <v/>
      </c>
      <c r="G88" s="21" t="str">
        <f t="shared" si="36"/>
        <v/>
      </c>
      <c r="H88" s="20" t="str">
        <f t="shared" si="20"/>
        <v/>
      </c>
      <c r="I88" s="11"/>
      <c r="J88" s="32">
        <f t="shared" si="31"/>
        <v>86</v>
      </c>
      <c r="K88" s="63"/>
      <c r="L88" s="68"/>
      <c r="M88" s="21">
        <f t="shared" si="21"/>
        <v>0</v>
      </c>
      <c r="N88" s="21">
        <f t="shared" si="22"/>
        <v>0</v>
      </c>
      <c r="O88" s="21" t="str">
        <f t="shared" si="23"/>
        <v/>
      </c>
      <c r="P88" s="21" t="str">
        <f t="shared" si="24"/>
        <v/>
      </c>
      <c r="Q88" s="20" t="str">
        <f t="shared" si="25"/>
        <v/>
      </c>
      <c r="R88" s="13"/>
      <c r="S88" s="36">
        <f t="shared" si="32"/>
        <v>86</v>
      </c>
      <c r="T88" s="76"/>
      <c r="U88" s="80"/>
      <c r="V88" s="21">
        <f t="shared" si="26"/>
        <v>0</v>
      </c>
      <c r="W88" s="21">
        <f t="shared" si="27"/>
        <v>0</v>
      </c>
      <c r="X88" s="21" t="str">
        <f t="shared" si="28"/>
        <v/>
      </c>
      <c r="Y88" s="21" t="str">
        <f t="shared" si="29"/>
        <v/>
      </c>
      <c r="Z88" s="20" t="str">
        <f t="shared" si="30"/>
        <v/>
      </c>
    </row>
    <row r="89" spans="1:26" s="5" customFormat="1" ht="37.5" customHeight="1">
      <c r="A89" s="30">
        <f t="shared" si="19"/>
        <v>87</v>
      </c>
      <c r="B89" s="57"/>
      <c r="C89" s="58"/>
      <c r="D89" s="21">
        <f t="shared" si="33"/>
        <v>0</v>
      </c>
      <c r="E89" s="21">
        <f t="shared" si="34"/>
        <v>0</v>
      </c>
      <c r="F89" s="21" t="str">
        <f t="shared" si="35"/>
        <v/>
      </c>
      <c r="G89" s="21" t="str">
        <f t="shared" si="36"/>
        <v/>
      </c>
      <c r="H89" s="20" t="str">
        <f t="shared" si="20"/>
        <v/>
      </c>
      <c r="I89" s="11"/>
      <c r="J89" s="32">
        <f t="shared" si="31"/>
        <v>87</v>
      </c>
      <c r="K89" s="63"/>
      <c r="L89" s="68"/>
      <c r="M89" s="21">
        <f t="shared" si="21"/>
        <v>0</v>
      </c>
      <c r="N89" s="21">
        <f t="shared" si="22"/>
        <v>0</v>
      </c>
      <c r="O89" s="21" t="str">
        <f t="shared" si="23"/>
        <v/>
      </c>
      <c r="P89" s="21" t="str">
        <f t="shared" si="24"/>
        <v/>
      </c>
      <c r="Q89" s="20" t="str">
        <f t="shared" si="25"/>
        <v/>
      </c>
      <c r="R89" s="13"/>
      <c r="S89" s="36">
        <f t="shared" si="32"/>
        <v>87</v>
      </c>
      <c r="T89" s="76"/>
      <c r="U89" s="80"/>
      <c r="V89" s="21">
        <f t="shared" si="26"/>
        <v>0</v>
      </c>
      <c r="W89" s="21">
        <f t="shared" si="27"/>
        <v>0</v>
      </c>
      <c r="X89" s="21" t="str">
        <f t="shared" si="28"/>
        <v/>
      </c>
      <c r="Y89" s="21" t="str">
        <f t="shared" si="29"/>
        <v/>
      </c>
      <c r="Z89" s="20" t="str">
        <f t="shared" si="30"/>
        <v/>
      </c>
    </row>
    <row r="90" spans="1:26" s="5" customFormat="1" ht="37.5" customHeight="1">
      <c r="A90" s="30">
        <f t="shared" si="19"/>
        <v>88</v>
      </c>
      <c r="B90" s="57"/>
      <c r="C90" s="58"/>
      <c r="D90" s="21">
        <f t="shared" si="33"/>
        <v>0</v>
      </c>
      <c r="E90" s="21">
        <f t="shared" si="34"/>
        <v>0</v>
      </c>
      <c r="F90" s="21" t="str">
        <f t="shared" si="35"/>
        <v/>
      </c>
      <c r="G90" s="21" t="str">
        <f t="shared" si="36"/>
        <v/>
      </c>
      <c r="H90" s="20" t="str">
        <f t="shared" si="20"/>
        <v/>
      </c>
      <c r="I90" s="11"/>
      <c r="J90" s="32">
        <f t="shared" si="31"/>
        <v>88</v>
      </c>
      <c r="K90" s="63"/>
      <c r="L90" s="68"/>
      <c r="M90" s="21">
        <f t="shared" si="21"/>
        <v>0</v>
      </c>
      <c r="N90" s="21">
        <f t="shared" si="22"/>
        <v>0</v>
      </c>
      <c r="O90" s="21" t="str">
        <f t="shared" si="23"/>
        <v/>
      </c>
      <c r="P90" s="21" t="str">
        <f t="shared" si="24"/>
        <v/>
      </c>
      <c r="Q90" s="20" t="str">
        <f t="shared" si="25"/>
        <v/>
      </c>
      <c r="R90" s="13"/>
      <c r="S90" s="36">
        <f t="shared" si="32"/>
        <v>88</v>
      </c>
      <c r="T90" s="76"/>
      <c r="U90" s="80"/>
      <c r="V90" s="21">
        <f t="shared" si="26"/>
        <v>0</v>
      </c>
      <c r="W90" s="21">
        <f t="shared" si="27"/>
        <v>0</v>
      </c>
      <c r="X90" s="21" t="str">
        <f t="shared" si="28"/>
        <v/>
      </c>
      <c r="Y90" s="21" t="str">
        <f t="shared" si="29"/>
        <v/>
      </c>
      <c r="Z90" s="20" t="str">
        <f t="shared" si="30"/>
        <v/>
      </c>
    </row>
    <row r="91" spans="1:26" s="5" customFormat="1" ht="37.5" customHeight="1">
      <c r="A91" s="30">
        <f t="shared" si="19"/>
        <v>89</v>
      </c>
      <c r="B91" s="57"/>
      <c r="C91" s="58"/>
      <c r="D91" s="21">
        <f t="shared" si="33"/>
        <v>0</v>
      </c>
      <c r="E91" s="21">
        <f t="shared" si="34"/>
        <v>0</v>
      </c>
      <c r="F91" s="21" t="str">
        <f t="shared" si="35"/>
        <v/>
      </c>
      <c r="G91" s="21" t="str">
        <f t="shared" si="36"/>
        <v/>
      </c>
      <c r="H91" s="20" t="str">
        <f t="shared" si="20"/>
        <v/>
      </c>
      <c r="I91" s="11"/>
      <c r="J91" s="32">
        <f t="shared" si="31"/>
        <v>89</v>
      </c>
      <c r="K91" s="63"/>
      <c r="L91" s="68"/>
      <c r="M91" s="21">
        <f t="shared" si="21"/>
        <v>0</v>
      </c>
      <c r="N91" s="21">
        <f t="shared" si="22"/>
        <v>0</v>
      </c>
      <c r="O91" s="21" t="str">
        <f t="shared" si="23"/>
        <v/>
      </c>
      <c r="P91" s="21" t="str">
        <f t="shared" si="24"/>
        <v/>
      </c>
      <c r="Q91" s="20" t="str">
        <f t="shared" si="25"/>
        <v/>
      </c>
      <c r="R91" s="13"/>
      <c r="S91" s="36">
        <f t="shared" si="32"/>
        <v>89</v>
      </c>
      <c r="T91" s="76"/>
      <c r="U91" s="80"/>
      <c r="V91" s="21">
        <f t="shared" si="26"/>
        <v>0</v>
      </c>
      <c r="W91" s="21">
        <f t="shared" si="27"/>
        <v>0</v>
      </c>
      <c r="X91" s="21" t="str">
        <f t="shared" si="28"/>
        <v/>
      </c>
      <c r="Y91" s="21" t="str">
        <f t="shared" si="29"/>
        <v/>
      </c>
      <c r="Z91" s="20" t="str">
        <f t="shared" si="30"/>
        <v/>
      </c>
    </row>
    <row r="92" spans="1:26" s="5" customFormat="1" ht="37.5" customHeight="1">
      <c r="A92" s="30">
        <f t="shared" si="19"/>
        <v>90</v>
      </c>
      <c r="B92" s="57"/>
      <c r="C92" s="58"/>
      <c r="D92" s="21">
        <f t="shared" si="33"/>
        <v>0</v>
      </c>
      <c r="E92" s="21">
        <f t="shared" si="34"/>
        <v>0</v>
      </c>
      <c r="F92" s="21" t="str">
        <f t="shared" si="35"/>
        <v/>
      </c>
      <c r="G92" s="21" t="str">
        <f t="shared" si="36"/>
        <v/>
      </c>
      <c r="H92" s="20" t="str">
        <f t="shared" si="20"/>
        <v/>
      </c>
      <c r="I92" s="11"/>
      <c r="J92" s="32">
        <f t="shared" si="31"/>
        <v>90</v>
      </c>
      <c r="K92" s="63"/>
      <c r="L92" s="68"/>
      <c r="M92" s="21">
        <f t="shared" si="21"/>
        <v>0</v>
      </c>
      <c r="N92" s="21">
        <f t="shared" si="22"/>
        <v>0</v>
      </c>
      <c r="O92" s="21" t="str">
        <f t="shared" si="23"/>
        <v/>
      </c>
      <c r="P92" s="21" t="str">
        <f t="shared" si="24"/>
        <v/>
      </c>
      <c r="Q92" s="20" t="str">
        <f t="shared" si="25"/>
        <v/>
      </c>
      <c r="R92" s="13"/>
      <c r="S92" s="36">
        <f t="shared" si="32"/>
        <v>90</v>
      </c>
      <c r="T92" s="76"/>
      <c r="U92" s="80"/>
      <c r="V92" s="21">
        <f t="shared" si="26"/>
        <v>0</v>
      </c>
      <c r="W92" s="21">
        <f t="shared" si="27"/>
        <v>0</v>
      </c>
      <c r="X92" s="21" t="str">
        <f t="shared" si="28"/>
        <v/>
      </c>
      <c r="Y92" s="21" t="str">
        <f t="shared" si="29"/>
        <v/>
      </c>
      <c r="Z92" s="20" t="str">
        <f t="shared" si="30"/>
        <v/>
      </c>
    </row>
    <row r="93" spans="1:26" s="5" customFormat="1" ht="37.5" customHeight="1">
      <c r="A93" s="30">
        <f t="shared" si="19"/>
        <v>91</v>
      </c>
      <c r="B93" s="57"/>
      <c r="C93" s="58"/>
      <c r="D93" s="21">
        <f t="shared" si="33"/>
        <v>0</v>
      </c>
      <c r="E93" s="21">
        <f t="shared" si="34"/>
        <v>0</v>
      </c>
      <c r="F93" s="21" t="str">
        <f t="shared" si="35"/>
        <v/>
      </c>
      <c r="G93" s="21" t="str">
        <f t="shared" si="36"/>
        <v/>
      </c>
      <c r="H93" s="20" t="str">
        <f t="shared" si="20"/>
        <v/>
      </c>
      <c r="I93" s="11"/>
      <c r="J93" s="32">
        <f t="shared" si="31"/>
        <v>91</v>
      </c>
      <c r="K93" s="63"/>
      <c r="L93" s="68"/>
      <c r="M93" s="21">
        <f t="shared" si="21"/>
        <v>0</v>
      </c>
      <c r="N93" s="21">
        <f t="shared" si="22"/>
        <v>0</v>
      </c>
      <c r="O93" s="21" t="str">
        <f t="shared" si="23"/>
        <v/>
      </c>
      <c r="P93" s="21" t="str">
        <f t="shared" si="24"/>
        <v/>
      </c>
      <c r="Q93" s="20" t="str">
        <f t="shared" si="25"/>
        <v/>
      </c>
      <c r="R93" s="13"/>
      <c r="S93" s="36">
        <f t="shared" si="32"/>
        <v>91</v>
      </c>
      <c r="T93" s="76"/>
      <c r="U93" s="80"/>
      <c r="V93" s="21">
        <f t="shared" si="26"/>
        <v>0</v>
      </c>
      <c r="W93" s="21">
        <f t="shared" si="27"/>
        <v>0</v>
      </c>
      <c r="X93" s="21" t="str">
        <f t="shared" si="28"/>
        <v/>
      </c>
      <c r="Y93" s="21" t="str">
        <f t="shared" si="29"/>
        <v/>
      </c>
      <c r="Z93" s="20" t="str">
        <f t="shared" si="30"/>
        <v/>
      </c>
    </row>
    <row r="94" spans="1:26" s="5" customFormat="1" ht="37.5" customHeight="1">
      <c r="A94" s="30">
        <f t="shared" si="19"/>
        <v>92</v>
      </c>
      <c r="B94" s="57"/>
      <c r="C94" s="58"/>
      <c r="D94" s="21">
        <f t="shared" si="33"/>
        <v>0</v>
      </c>
      <c r="E94" s="21">
        <f t="shared" si="34"/>
        <v>0</v>
      </c>
      <c r="F94" s="21" t="str">
        <f t="shared" si="35"/>
        <v/>
      </c>
      <c r="G94" s="21" t="str">
        <f t="shared" si="36"/>
        <v/>
      </c>
      <c r="H94" s="20" t="str">
        <f t="shared" si="20"/>
        <v/>
      </c>
      <c r="I94" s="11"/>
      <c r="J94" s="32">
        <f t="shared" si="31"/>
        <v>92</v>
      </c>
      <c r="K94" s="63"/>
      <c r="L94" s="68"/>
      <c r="M94" s="21">
        <f t="shared" si="21"/>
        <v>0</v>
      </c>
      <c r="N94" s="21">
        <f t="shared" si="22"/>
        <v>0</v>
      </c>
      <c r="O94" s="21" t="str">
        <f t="shared" si="23"/>
        <v/>
      </c>
      <c r="P94" s="21" t="str">
        <f t="shared" si="24"/>
        <v/>
      </c>
      <c r="Q94" s="20" t="str">
        <f t="shared" si="25"/>
        <v/>
      </c>
      <c r="R94" s="13"/>
      <c r="S94" s="36">
        <f t="shared" si="32"/>
        <v>92</v>
      </c>
      <c r="T94" s="76"/>
      <c r="U94" s="80"/>
      <c r="V94" s="21">
        <f t="shared" si="26"/>
        <v>0</v>
      </c>
      <c r="W94" s="21">
        <f t="shared" si="27"/>
        <v>0</v>
      </c>
      <c r="X94" s="21" t="str">
        <f t="shared" si="28"/>
        <v/>
      </c>
      <c r="Y94" s="21" t="str">
        <f t="shared" si="29"/>
        <v/>
      </c>
      <c r="Z94" s="20" t="str">
        <f t="shared" si="30"/>
        <v/>
      </c>
    </row>
    <row r="95" spans="1:26" s="5" customFormat="1" ht="37.5" customHeight="1">
      <c r="A95" s="30">
        <f t="shared" si="19"/>
        <v>93</v>
      </c>
      <c r="B95" s="57"/>
      <c r="C95" s="58"/>
      <c r="D95" s="21">
        <f t="shared" si="33"/>
        <v>0</v>
      </c>
      <c r="E95" s="21">
        <f t="shared" si="34"/>
        <v>0</v>
      </c>
      <c r="F95" s="21" t="str">
        <f t="shared" si="35"/>
        <v/>
      </c>
      <c r="G95" s="21" t="str">
        <f t="shared" si="36"/>
        <v/>
      </c>
      <c r="H95" s="20" t="str">
        <f t="shared" si="20"/>
        <v/>
      </c>
      <c r="I95" s="11"/>
      <c r="J95" s="32">
        <f t="shared" si="31"/>
        <v>93</v>
      </c>
      <c r="K95" s="63"/>
      <c r="L95" s="68"/>
      <c r="M95" s="21">
        <f t="shared" si="21"/>
        <v>0</v>
      </c>
      <c r="N95" s="21">
        <f t="shared" si="22"/>
        <v>0</v>
      </c>
      <c r="O95" s="21" t="str">
        <f t="shared" si="23"/>
        <v/>
      </c>
      <c r="P95" s="21" t="str">
        <f t="shared" si="24"/>
        <v/>
      </c>
      <c r="Q95" s="20" t="str">
        <f t="shared" si="25"/>
        <v/>
      </c>
      <c r="R95" s="13"/>
      <c r="S95" s="36">
        <f t="shared" si="32"/>
        <v>93</v>
      </c>
      <c r="T95" s="76"/>
      <c r="U95" s="80"/>
      <c r="V95" s="21">
        <f t="shared" si="26"/>
        <v>0</v>
      </c>
      <c r="W95" s="21">
        <f t="shared" si="27"/>
        <v>0</v>
      </c>
      <c r="X95" s="21" t="str">
        <f t="shared" si="28"/>
        <v/>
      </c>
      <c r="Y95" s="21" t="str">
        <f t="shared" si="29"/>
        <v/>
      </c>
      <c r="Z95" s="20" t="str">
        <f t="shared" si="30"/>
        <v/>
      </c>
    </row>
    <row r="96" spans="1:26" s="5" customFormat="1" ht="37.5" customHeight="1">
      <c r="A96" s="30">
        <f t="shared" si="19"/>
        <v>94</v>
      </c>
      <c r="B96" s="57"/>
      <c r="C96" s="58"/>
      <c r="D96" s="21">
        <f t="shared" si="33"/>
        <v>0</v>
      </c>
      <c r="E96" s="21">
        <f t="shared" si="34"/>
        <v>0</v>
      </c>
      <c r="F96" s="21" t="str">
        <f t="shared" si="35"/>
        <v/>
      </c>
      <c r="G96" s="21" t="str">
        <f t="shared" si="36"/>
        <v/>
      </c>
      <c r="H96" s="20" t="str">
        <f t="shared" si="20"/>
        <v/>
      </c>
      <c r="I96" s="11"/>
      <c r="J96" s="32">
        <f t="shared" si="31"/>
        <v>94</v>
      </c>
      <c r="K96" s="63"/>
      <c r="L96" s="68"/>
      <c r="M96" s="21">
        <f t="shared" si="21"/>
        <v>0</v>
      </c>
      <c r="N96" s="21">
        <f t="shared" si="22"/>
        <v>0</v>
      </c>
      <c r="O96" s="21" t="str">
        <f t="shared" si="23"/>
        <v/>
      </c>
      <c r="P96" s="21" t="str">
        <f t="shared" si="24"/>
        <v/>
      </c>
      <c r="Q96" s="20" t="str">
        <f t="shared" si="25"/>
        <v/>
      </c>
      <c r="R96" s="13"/>
      <c r="S96" s="36">
        <f t="shared" si="32"/>
        <v>94</v>
      </c>
      <c r="T96" s="76"/>
      <c r="U96" s="80"/>
      <c r="V96" s="21">
        <f t="shared" si="26"/>
        <v>0</v>
      </c>
      <c r="W96" s="21">
        <f t="shared" si="27"/>
        <v>0</v>
      </c>
      <c r="X96" s="21" t="str">
        <f t="shared" si="28"/>
        <v/>
      </c>
      <c r="Y96" s="21" t="str">
        <f t="shared" si="29"/>
        <v/>
      </c>
      <c r="Z96" s="20" t="str">
        <f t="shared" si="30"/>
        <v/>
      </c>
    </row>
    <row r="97" spans="1:26" s="5" customFormat="1" ht="37.5" customHeight="1">
      <c r="A97" s="30">
        <f t="shared" si="19"/>
        <v>95</v>
      </c>
      <c r="B97" s="57"/>
      <c r="C97" s="58"/>
      <c r="D97" s="21">
        <f t="shared" si="33"/>
        <v>0</v>
      </c>
      <c r="E97" s="21">
        <f t="shared" si="34"/>
        <v>0</v>
      </c>
      <c r="F97" s="21" t="str">
        <f t="shared" si="35"/>
        <v/>
      </c>
      <c r="G97" s="21" t="str">
        <f t="shared" si="36"/>
        <v/>
      </c>
      <c r="H97" s="20" t="str">
        <f t="shared" si="20"/>
        <v/>
      </c>
      <c r="I97" s="11"/>
      <c r="J97" s="32">
        <f t="shared" si="31"/>
        <v>95</v>
      </c>
      <c r="K97" s="63"/>
      <c r="L97" s="68"/>
      <c r="M97" s="21">
        <f t="shared" si="21"/>
        <v>0</v>
      </c>
      <c r="N97" s="21">
        <f t="shared" si="22"/>
        <v>0</v>
      </c>
      <c r="O97" s="21" t="str">
        <f t="shared" si="23"/>
        <v/>
      </c>
      <c r="P97" s="21" t="str">
        <f t="shared" si="24"/>
        <v/>
      </c>
      <c r="Q97" s="20" t="str">
        <f t="shared" si="25"/>
        <v/>
      </c>
      <c r="R97" s="13"/>
      <c r="S97" s="36">
        <f t="shared" si="32"/>
        <v>95</v>
      </c>
      <c r="T97" s="76"/>
      <c r="U97" s="80"/>
      <c r="V97" s="21">
        <f t="shared" si="26"/>
        <v>0</v>
      </c>
      <c r="W97" s="21">
        <f t="shared" si="27"/>
        <v>0</v>
      </c>
      <c r="X97" s="21" t="str">
        <f t="shared" si="28"/>
        <v/>
      </c>
      <c r="Y97" s="21" t="str">
        <f t="shared" si="29"/>
        <v/>
      </c>
      <c r="Z97" s="20" t="str">
        <f t="shared" si="30"/>
        <v/>
      </c>
    </row>
    <row r="98" spans="1:26" s="5" customFormat="1" ht="37.5" customHeight="1">
      <c r="A98" s="30">
        <f t="shared" si="19"/>
        <v>96</v>
      </c>
      <c r="B98" s="57"/>
      <c r="C98" s="58"/>
      <c r="D98" s="21">
        <f t="shared" si="33"/>
        <v>0</v>
      </c>
      <c r="E98" s="21">
        <f t="shared" si="34"/>
        <v>0</v>
      </c>
      <c r="F98" s="21" t="str">
        <f t="shared" si="35"/>
        <v/>
      </c>
      <c r="G98" s="21" t="str">
        <f t="shared" si="36"/>
        <v/>
      </c>
      <c r="H98" s="20" t="str">
        <f t="shared" si="20"/>
        <v/>
      </c>
      <c r="I98" s="11"/>
      <c r="J98" s="32">
        <f t="shared" si="31"/>
        <v>96</v>
      </c>
      <c r="K98" s="63"/>
      <c r="L98" s="68"/>
      <c r="M98" s="21">
        <f t="shared" si="21"/>
        <v>0</v>
      </c>
      <c r="N98" s="21">
        <f t="shared" si="22"/>
        <v>0</v>
      </c>
      <c r="O98" s="21" t="str">
        <f t="shared" si="23"/>
        <v/>
      </c>
      <c r="P98" s="21" t="str">
        <f t="shared" si="24"/>
        <v/>
      </c>
      <c r="Q98" s="20" t="str">
        <f t="shared" si="25"/>
        <v/>
      </c>
      <c r="R98" s="13"/>
      <c r="S98" s="36">
        <f t="shared" si="32"/>
        <v>96</v>
      </c>
      <c r="T98" s="76"/>
      <c r="U98" s="80"/>
      <c r="V98" s="21">
        <f t="shared" si="26"/>
        <v>0</v>
      </c>
      <c r="W98" s="21">
        <f t="shared" si="27"/>
        <v>0</v>
      </c>
      <c r="X98" s="21" t="str">
        <f t="shared" si="28"/>
        <v/>
      </c>
      <c r="Y98" s="21" t="str">
        <f t="shared" si="29"/>
        <v/>
      </c>
      <c r="Z98" s="20" t="str">
        <f t="shared" si="30"/>
        <v/>
      </c>
    </row>
    <row r="99" spans="1:26" s="5" customFormat="1" ht="37.5" customHeight="1">
      <c r="A99" s="30">
        <f t="shared" si="19"/>
        <v>97</v>
      </c>
      <c r="B99" s="57"/>
      <c r="C99" s="58"/>
      <c r="D99" s="21">
        <f t="shared" si="33"/>
        <v>0</v>
      </c>
      <c r="E99" s="21">
        <f t="shared" si="34"/>
        <v>0</v>
      </c>
      <c r="F99" s="21" t="str">
        <f t="shared" si="35"/>
        <v/>
      </c>
      <c r="G99" s="21" t="str">
        <f t="shared" si="36"/>
        <v/>
      </c>
      <c r="H99" s="20" t="str">
        <f t="shared" si="20"/>
        <v/>
      </c>
      <c r="I99" s="11"/>
      <c r="J99" s="32">
        <f t="shared" si="31"/>
        <v>97</v>
      </c>
      <c r="K99" s="63"/>
      <c r="L99" s="68"/>
      <c r="M99" s="21">
        <f t="shared" si="21"/>
        <v>0</v>
      </c>
      <c r="N99" s="21">
        <f t="shared" si="22"/>
        <v>0</v>
      </c>
      <c r="O99" s="21" t="str">
        <f t="shared" si="23"/>
        <v/>
      </c>
      <c r="P99" s="21" t="str">
        <f t="shared" si="24"/>
        <v/>
      </c>
      <c r="Q99" s="20" t="str">
        <f t="shared" si="25"/>
        <v/>
      </c>
      <c r="R99" s="13"/>
      <c r="S99" s="36">
        <f t="shared" si="32"/>
        <v>97</v>
      </c>
      <c r="T99" s="76"/>
      <c r="U99" s="80"/>
      <c r="V99" s="21">
        <f t="shared" si="26"/>
        <v>0</v>
      </c>
      <c r="W99" s="21">
        <f t="shared" si="27"/>
        <v>0</v>
      </c>
      <c r="X99" s="21" t="str">
        <f t="shared" si="28"/>
        <v/>
      </c>
      <c r="Y99" s="21" t="str">
        <f t="shared" si="29"/>
        <v/>
      </c>
      <c r="Z99" s="20" t="str">
        <f t="shared" si="30"/>
        <v/>
      </c>
    </row>
    <row r="100" spans="1:26" s="5" customFormat="1" ht="37.5" customHeight="1">
      <c r="A100" s="30">
        <f t="shared" si="19"/>
        <v>98</v>
      </c>
      <c r="B100" s="57"/>
      <c r="C100" s="58"/>
      <c r="D100" s="21">
        <f t="shared" si="33"/>
        <v>0</v>
      </c>
      <c r="E100" s="21">
        <f t="shared" si="34"/>
        <v>0</v>
      </c>
      <c r="F100" s="21" t="str">
        <f t="shared" si="35"/>
        <v/>
      </c>
      <c r="G100" s="21" t="str">
        <f t="shared" si="36"/>
        <v/>
      </c>
      <c r="H100" s="20" t="str">
        <f t="shared" si="20"/>
        <v/>
      </c>
      <c r="I100" s="11"/>
      <c r="J100" s="32">
        <f t="shared" si="31"/>
        <v>98</v>
      </c>
      <c r="K100" s="63"/>
      <c r="L100" s="68"/>
      <c r="M100" s="21">
        <f t="shared" si="21"/>
        <v>0</v>
      </c>
      <c r="N100" s="21">
        <f t="shared" si="22"/>
        <v>0</v>
      </c>
      <c r="O100" s="21" t="str">
        <f t="shared" si="23"/>
        <v/>
      </c>
      <c r="P100" s="21" t="str">
        <f t="shared" si="24"/>
        <v/>
      </c>
      <c r="Q100" s="20" t="str">
        <f t="shared" si="25"/>
        <v/>
      </c>
      <c r="R100" s="13"/>
      <c r="S100" s="36">
        <f t="shared" si="32"/>
        <v>98</v>
      </c>
      <c r="T100" s="76"/>
      <c r="U100" s="80"/>
      <c r="V100" s="21">
        <f t="shared" si="26"/>
        <v>0</v>
      </c>
      <c r="W100" s="21">
        <f t="shared" si="27"/>
        <v>0</v>
      </c>
      <c r="X100" s="21" t="str">
        <f t="shared" si="28"/>
        <v/>
      </c>
      <c r="Y100" s="21" t="str">
        <f t="shared" si="29"/>
        <v/>
      </c>
      <c r="Z100" s="20" t="str">
        <f t="shared" si="30"/>
        <v/>
      </c>
    </row>
    <row r="101" spans="1:26" s="5" customFormat="1" ht="37.5" customHeight="1">
      <c r="A101" s="30">
        <f t="shared" si="19"/>
        <v>99</v>
      </c>
      <c r="B101" s="57"/>
      <c r="C101" s="58"/>
      <c r="D101" s="21">
        <f t="shared" si="33"/>
        <v>0</v>
      </c>
      <c r="E101" s="21">
        <f t="shared" si="34"/>
        <v>0</v>
      </c>
      <c r="F101" s="21" t="str">
        <f t="shared" si="35"/>
        <v/>
      </c>
      <c r="G101" s="21" t="str">
        <f t="shared" si="36"/>
        <v/>
      </c>
      <c r="H101" s="20" t="str">
        <f t="shared" si="20"/>
        <v/>
      </c>
      <c r="I101" s="11"/>
      <c r="J101" s="32">
        <f t="shared" si="31"/>
        <v>99</v>
      </c>
      <c r="K101" s="63"/>
      <c r="L101" s="68"/>
      <c r="M101" s="21">
        <f t="shared" si="21"/>
        <v>0</v>
      </c>
      <c r="N101" s="21">
        <f t="shared" si="22"/>
        <v>0</v>
      </c>
      <c r="O101" s="21" t="str">
        <f t="shared" si="23"/>
        <v/>
      </c>
      <c r="P101" s="21" t="str">
        <f t="shared" si="24"/>
        <v/>
      </c>
      <c r="Q101" s="20" t="str">
        <f t="shared" si="25"/>
        <v/>
      </c>
      <c r="R101" s="13"/>
      <c r="S101" s="36">
        <f t="shared" si="32"/>
        <v>99</v>
      </c>
      <c r="T101" s="76"/>
      <c r="U101" s="80"/>
      <c r="V101" s="21">
        <f t="shared" si="26"/>
        <v>0</v>
      </c>
      <c r="W101" s="21">
        <f t="shared" si="27"/>
        <v>0</v>
      </c>
      <c r="X101" s="21" t="str">
        <f t="shared" si="28"/>
        <v/>
      </c>
      <c r="Y101" s="21" t="str">
        <f t="shared" si="29"/>
        <v/>
      </c>
      <c r="Z101" s="20" t="str">
        <f t="shared" si="30"/>
        <v/>
      </c>
    </row>
    <row r="102" spans="1:26" s="5" customFormat="1" ht="37.5" customHeight="1">
      <c r="A102" s="30">
        <f t="shared" si="19"/>
        <v>100</v>
      </c>
      <c r="B102" s="57"/>
      <c r="C102" s="58"/>
      <c r="D102" s="21">
        <f t="shared" si="33"/>
        <v>0</v>
      </c>
      <c r="E102" s="21">
        <f t="shared" si="34"/>
        <v>0</v>
      </c>
      <c r="F102" s="21" t="str">
        <f t="shared" si="35"/>
        <v/>
      </c>
      <c r="G102" s="21" t="str">
        <f t="shared" si="36"/>
        <v/>
      </c>
      <c r="H102" s="20" t="str">
        <f t="shared" si="20"/>
        <v/>
      </c>
      <c r="I102" s="11"/>
      <c r="J102" s="32">
        <f t="shared" si="31"/>
        <v>100</v>
      </c>
      <c r="K102" s="63"/>
      <c r="L102" s="68"/>
      <c r="M102" s="21">
        <f t="shared" si="21"/>
        <v>0</v>
      </c>
      <c r="N102" s="21">
        <f t="shared" si="22"/>
        <v>0</v>
      </c>
      <c r="O102" s="21" t="str">
        <f t="shared" si="23"/>
        <v/>
      </c>
      <c r="P102" s="21" t="str">
        <f t="shared" si="24"/>
        <v/>
      </c>
      <c r="Q102" s="20" t="str">
        <f t="shared" si="25"/>
        <v/>
      </c>
      <c r="R102" s="13"/>
      <c r="S102" s="36">
        <f t="shared" si="32"/>
        <v>100</v>
      </c>
      <c r="T102" s="76"/>
      <c r="U102" s="80"/>
      <c r="V102" s="21">
        <f t="shared" si="26"/>
        <v>0</v>
      </c>
      <c r="W102" s="21">
        <f t="shared" si="27"/>
        <v>0</v>
      </c>
      <c r="X102" s="21" t="str">
        <f t="shared" si="28"/>
        <v/>
      </c>
      <c r="Y102" s="21" t="str">
        <f t="shared" si="29"/>
        <v/>
      </c>
      <c r="Z102" s="20" t="str">
        <f t="shared" si="30"/>
        <v/>
      </c>
    </row>
    <row r="103" spans="1:26" s="5" customFormat="1" ht="37.5" customHeight="1">
      <c r="A103" s="30">
        <f t="shared" si="19"/>
        <v>101</v>
      </c>
      <c r="B103" s="57"/>
      <c r="C103" s="58"/>
      <c r="D103" s="21">
        <f t="shared" si="33"/>
        <v>0</v>
      </c>
      <c r="E103" s="21">
        <f t="shared" si="34"/>
        <v>0</v>
      </c>
      <c r="F103" s="21" t="str">
        <f t="shared" si="35"/>
        <v/>
      </c>
      <c r="G103" s="21" t="str">
        <f t="shared" si="36"/>
        <v/>
      </c>
      <c r="H103" s="20" t="str">
        <f t="shared" si="20"/>
        <v/>
      </c>
      <c r="I103" s="11"/>
      <c r="J103" s="32">
        <f t="shared" si="31"/>
        <v>101</v>
      </c>
      <c r="K103" s="63"/>
      <c r="L103" s="68"/>
      <c r="M103" s="21">
        <f t="shared" si="21"/>
        <v>0</v>
      </c>
      <c r="N103" s="21">
        <f t="shared" si="22"/>
        <v>0</v>
      </c>
      <c r="O103" s="21" t="str">
        <f t="shared" si="23"/>
        <v/>
      </c>
      <c r="P103" s="21" t="str">
        <f t="shared" si="24"/>
        <v/>
      </c>
      <c r="Q103" s="20" t="str">
        <f t="shared" si="25"/>
        <v/>
      </c>
      <c r="R103" s="13"/>
      <c r="S103" s="36">
        <f t="shared" si="32"/>
        <v>101</v>
      </c>
      <c r="T103" s="76"/>
      <c r="U103" s="80"/>
      <c r="V103" s="21">
        <f t="shared" si="26"/>
        <v>0</v>
      </c>
      <c r="W103" s="21">
        <f t="shared" si="27"/>
        <v>0</v>
      </c>
      <c r="X103" s="21" t="str">
        <f t="shared" si="28"/>
        <v/>
      </c>
      <c r="Y103" s="21" t="str">
        <f t="shared" si="29"/>
        <v/>
      </c>
      <c r="Z103" s="20" t="str">
        <f t="shared" si="30"/>
        <v/>
      </c>
    </row>
    <row r="104" spans="1:26" s="5" customFormat="1" ht="37.5" customHeight="1">
      <c r="A104" s="30">
        <f t="shared" si="19"/>
        <v>102</v>
      </c>
      <c r="B104" s="57"/>
      <c r="C104" s="58"/>
      <c r="D104" s="21">
        <f t="shared" si="33"/>
        <v>0</v>
      </c>
      <c r="E104" s="21">
        <f t="shared" si="34"/>
        <v>0</v>
      </c>
      <c r="F104" s="21" t="str">
        <f t="shared" si="35"/>
        <v/>
      </c>
      <c r="G104" s="21" t="str">
        <f t="shared" si="36"/>
        <v/>
      </c>
      <c r="H104" s="20" t="str">
        <f t="shared" si="20"/>
        <v/>
      </c>
      <c r="I104" s="11"/>
      <c r="J104" s="32">
        <f t="shared" si="31"/>
        <v>102</v>
      </c>
      <c r="K104" s="63"/>
      <c r="L104" s="68"/>
      <c r="M104" s="21">
        <f t="shared" si="21"/>
        <v>0</v>
      </c>
      <c r="N104" s="21">
        <f t="shared" si="22"/>
        <v>0</v>
      </c>
      <c r="O104" s="21" t="str">
        <f t="shared" si="23"/>
        <v/>
      </c>
      <c r="P104" s="21" t="str">
        <f t="shared" si="24"/>
        <v/>
      </c>
      <c r="Q104" s="20" t="str">
        <f t="shared" si="25"/>
        <v/>
      </c>
      <c r="R104" s="13"/>
      <c r="S104" s="36">
        <f t="shared" si="32"/>
        <v>102</v>
      </c>
      <c r="T104" s="76"/>
      <c r="U104" s="80"/>
      <c r="V104" s="21">
        <f t="shared" si="26"/>
        <v>0</v>
      </c>
      <c r="W104" s="21">
        <f t="shared" si="27"/>
        <v>0</v>
      </c>
      <c r="X104" s="21" t="str">
        <f t="shared" si="28"/>
        <v/>
      </c>
      <c r="Y104" s="21" t="str">
        <f t="shared" si="29"/>
        <v/>
      </c>
      <c r="Z104" s="20" t="str">
        <f t="shared" si="30"/>
        <v/>
      </c>
    </row>
    <row r="105" spans="1:26" s="5" customFormat="1" ht="37.5" customHeight="1">
      <c r="A105" s="30">
        <f t="shared" si="19"/>
        <v>103</v>
      </c>
      <c r="B105" s="57"/>
      <c r="C105" s="58"/>
      <c r="D105" s="21">
        <f t="shared" si="33"/>
        <v>0</v>
      </c>
      <c r="E105" s="21">
        <f t="shared" si="34"/>
        <v>0</v>
      </c>
      <c r="F105" s="21" t="str">
        <f t="shared" si="35"/>
        <v/>
      </c>
      <c r="G105" s="21" t="str">
        <f t="shared" si="36"/>
        <v/>
      </c>
      <c r="H105" s="20" t="str">
        <f t="shared" si="20"/>
        <v/>
      </c>
      <c r="I105" s="11"/>
      <c r="J105" s="32">
        <f t="shared" si="31"/>
        <v>103</v>
      </c>
      <c r="K105" s="63"/>
      <c r="L105" s="68"/>
      <c r="M105" s="21">
        <f t="shared" si="21"/>
        <v>0</v>
      </c>
      <c r="N105" s="21">
        <f t="shared" si="22"/>
        <v>0</v>
      </c>
      <c r="O105" s="21" t="str">
        <f t="shared" si="23"/>
        <v/>
      </c>
      <c r="P105" s="21" t="str">
        <f t="shared" si="24"/>
        <v/>
      </c>
      <c r="Q105" s="20" t="str">
        <f t="shared" si="25"/>
        <v/>
      </c>
      <c r="R105" s="13"/>
      <c r="S105" s="36">
        <f t="shared" si="32"/>
        <v>103</v>
      </c>
      <c r="T105" s="76"/>
      <c r="U105" s="80"/>
      <c r="V105" s="21">
        <f t="shared" si="26"/>
        <v>0</v>
      </c>
      <c r="W105" s="21">
        <f t="shared" si="27"/>
        <v>0</v>
      </c>
      <c r="X105" s="21" t="str">
        <f t="shared" si="28"/>
        <v/>
      </c>
      <c r="Y105" s="21" t="str">
        <f t="shared" si="29"/>
        <v/>
      </c>
      <c r="Z105" s="20" t="str">
        <f t="shared" si="30"/>
        <v/>
      </c>
    </row>
    <row r="106" spans="1:26" s="5" customFormat="1" ht="37.5" customHeight="1">
      <c r="A106" s="30">
        <f t="shared" si="19"/>
        <v>104</v>
      </c>
      <c r="B106" s="57"/>
      <c r="C106" s="58"/>
      <c r="D106" s="21">
        <f t="shared" si="33"/>
        <v>0</v>
      </c>
      <c r="E106" s="21">
        <f t="shared" si="34"/>
        <v>0</v>
      </c>
      <c r="F106" s="21" t="str">
        <f t="shared" si="35"/>
        <v/>
      </c>
      <c r="G106" s="21" t="str">
        <f t="shared" si="36"/>
        <v/>
      </c>
      <c r="H106" s="20" t="str">
        <f t="shared" si="20"/>
        <v/>
      </c>
      <c r="I106" s="11"/>
      <c r="J106" s="32">
        <f t="shared" si="31"/>
        <v>104</v>
      </c>
      <c r="K106" s="63"/>
      <c r="L106" s="68"/>
      <c r="M106" s="21">
        <f t="shared" si="21"/>
        <v>0</v>
      </c>
      <c r="N106" s="21">
        <f t="shared" si="22"/>
        <v>0</v>
      </c>
      <c r="O106" s="21" t="str">
        <f t="shared" si="23"/>
        <v/>
      </c>
      <c r="P106" s="21" t="str">
        <f t="shared" si="24"/>
        <v/>
      </c>
      <c r="Q106" s="20" t="str">
        <f t="shared" si="25"/>
        <v/>
      </c>
      <c r="R106" s="13"/>
      <c r="S106" s="36">
        <f t="shared" si="32"/>
        <v>104</v>
      </c>
      <c r="T106" s="76"/>
      <c r="U106" s="80"/>
      <c r="V106" s="21">
        <f t="shared" si="26"/>
        <v>0</v>
      </c>
      <c r="W106" s="21">
        <f t="shared" si="27"/>
        <v>0</v>
      </c>
      <c r="X106" s="21" t="str">
        <f t="shared" si="28"/>
        <v/>
      </c>
      <c r="Y106" s="21" t="str">
        <f t="shared" si="29"/>
        <v/>
      </c>
      <c r="Z106" s="20" t="str">
        <f t="shared" si="30"/>
        <v/>
      </c>
    </row>
    <row r="107" spans="1:26" s="5" customFormat="1" ht="37.5" customHeight="1">
      <c r="A107" s="30">
        <f t="shared" si="19"/>
        <v>105</v>
      </c>
      <c r="B107" s="57"/>
      <c r="C107" s="58"/>
      <c r="D107" s="21">
        <f t="shared" si="33"/>
        <v>0</v>
      </c>
      <c r="E107" s="21">
        <f t="shared" si="34"/>
        <v>0</v>
      </c>
      <c r="F107" s="21" t="str">
        <f t="shared" si="35"/>
        <v/>
      </c>
      <c r="G107" s="21" t="str">
        <f t="shared" si="36"/>
        <v/>
      </c>
      <c r="H107" s="20" t="str">
        <f t="shared" si="20"/>
        <v/>
      </c>
      <c r="I107" s="11"/>
      <c r="J107" s="32">
        <f t="shared" si="31"/>
        <v>105</v>
      </c>
      <c r="K107" s="63"/>
      <c r="L107" s="68"/>
      <c r="M107" s="21">
        <f t="shared" si="21"/>
        <v>0</v>
      </c>
      <c r="N107" s="21">
        <f t="shared" si="22"/>
        <v>0</v>
      </c>
      <c r="O107" s="21" t="str">
        <f t="shared" si="23"/>
        <v/>
      </c>
      <c r="P107" s="21" t="str">
        <f t="shared" si="24"/>
        <v/>
      </c>
      <c r="Q107" s="20" t="str">
        <f t="shared" si="25"/>
        <v/>
      </c>
      <c r="R107" s="13"/>
      <c r="S107" s="36">
        <f t="shared" si="32"/>
        <v>105</v>
      </c>
      <c r="T107" s="76"/>
      <c r="U107" s="80"/>
      <c r="V107" s="21">
        <f t="shared" si="26"/>
        <v>0</v>
      </c>
      <c r="W107" s="21">
        <f t="shared" si="27"/>
        <v>0</v>
      </c>
      <c r="X107" s="21" t="str">
        <f t="shared" si="28"/>
        <v/>
      </c>
      <c r="Y107" s="21" t="str">
        <f t="shared" si="29"/>
        <v/>
      </c>
      <c r="Z107" s="20" t="str">
        <f t="shared" si="30"/>
        <v/>
      </c>
    </row>
    <row r="108" spans="1:26" s="5" customFormat="1" ht="37.5" customHeight="1">
      <c r="A108" s="30">
        <f t="shared" si="19"/>
        <v>106</v>
      </c>
      <c r="B108" s="57"/>
      <c r="C108" s="58"/>
      <c r="D108" s="21">
        <f t="shared" si="33"/>
        <v>0</v>
      </c>
      <c r="E108" s="21">
        <f t="shared" si="34"/>
        <v>0</v>
      </c>
      <c r="F108" s="21" t="str">
        <f t="shared" si="35"/>
        <v/>
      </c>
      <c r="G108" s="21" t="str">
        <f t="shared" si="36"/>
        <v/>
      </c>
      <c r="H108" s="20" t="str">
        <f t="shared" si="20"/>
        <v/>
      </c>
      <c r="I108" s="11"/>
      <c r="J108" s="32">
        <f t="shared" si="31"/>
        <v>106</v>
      </c>
      <c r="K108" s="63"/>
      <c r="L108" s="68"/>
      <c r="M108" s="21">
        <f t="shared" si="21"/>
        <v>0</v>
      </c>
      <c r="N108" s="21">
        <f t="shared" si="22"/>
        <v>0</v>
      </c>
      <c r="O108" s="21" t="str">
        <f t="shared" si="23"/>
        <v/>
      </c>
      <c r="P108" s="21" t="str">
        <f t="shared" si="24"/>
        <v/>
      </c>
      <c r="Q108" s="20" t="str">
        <f t="shared" si="25"/>
        <v/>
      </c>
      <c r="R108" s="13"/>
      <c r="S108" s="36">
        <f t="shared" si="32"/>
        <v>106</v>
      </c>
      <c r="T108" s="76"/>
      <c r="U108" s="80"/>
      <c r="V108" s="21">
        <f t="shared" si="26"/>
        <v>0</v>
      </c>
      <c r="W108" s="21">
        <f t="shared" si="27"/>
        <v>0</v>
      </c>
      <c r="X108" s="21" t="str">
        <f t="shared" si="28"/>
        <v/>
      </c>
      <c r="Y108" s="21" t="str">
        <f t="shared" si="29"/>
        <v/>
      </c>
      <c r="Z108" s="20" t="str">
        <f t="shared" si="30"/>
        <v/>
      </c>
    </row>
    <row r="109" spans="1:26" s="5" customFormat="1" ht="37.5" customHeight="1">
      <c r="A109" s="30">
        <f t="shared" si="19"/>
        <v>107</v>
      </c>
      <c r="B109" s="57"/>
      <c r="C109" s="58"/>
      <c r="D109" s="21">
        <f t="shared" si="33"/>
        <v>0</v>
      </c>
      <c r="E109" s="21">
        <f t="shared" si="34"/>
        <v>0</v>
      </c>
      <c r="F109" s="21" t="str">
        <f t="shared" si="35"/>
        <v/>
      </c>
      <c r="G109" s="21" t="str">
        <f t="shared" si="36"/>
        <v/>
      </c>
      <c r="H109" s="20" t="str">
        <f t="shared" si="20"/>
        <v/>
      </c>
      <c r="I109" s="11"/>
      <c r="J109" s="32">
        <f t="shared" si="31"/>
        <v>107</v>
      </c>
      <c r="K109" s="63"/>
      <c r="L109" s="68"/>
      <c r="M109" s="21">
        <f t="shared" si="21"/>
        <v>0</v>
      </c>
      <c r="N109" s="21">
        <f t="shared" si="22"/>
        <v>0</v>
      </c>
      <c r="O109" s="21" t="str">
        <f t="shared" si="23"/>
        <v/>
      </c>
      <c r="P109" s="21" t="str">
        <f t="shared" si="24"/>
        <v/>
      </c>
      <c r="Q109" s="20" t="str">
        <f t="shared" si="25"/>
        <v/>
      </c>
      <c r="R109" s="13"/>
      <c r="S109" s="36">
        <f t="shared" si="32"/>
        <v>107</v>
      </c>
      <c r="T109" s="76"/>
      <c r="U109" s="80"/>
      <c r="V109" s="21">
        <f t="shared" si="26"/>
        <v>0</v>
      </c>
      <c r="W109" s="21">
        <f t="shared" si="27"/>
        <v>0</v>
      </c>
      <c r="X109" s="21" t="str">
        <f t="shared" si="28"/>
        <v/>
      </c>
      <c r="Y109" s="21" t="str">
        <f t="shared" si="29"/>
        <v/>
      </c>
      <c r="Z109" s="20" t="str">
        <f t="shared" si="30"/>
        <v/>
      </c>
    </row>
    <row r="110" spans="1:26" s="5" customFormat="1" ht="37.5" customHeight="1">
      <c r="A110" s="30">
        <f t="shared" si="19"/>
        <v>108</v>
      </c>
      <c r="B110" s="57"/>
      <c r="C110" s="58"/>
      <c r="D110" s="21">
        <f t="shared" si="33"/>
        <v>0</v>
      </c>
      <c r="E110" s="21">
        <f t="shared" si="34"/>
        <v>0</v>
      </c>
      <c r="F110" s="21" t="str">
        <f t="shared" si="35"/>
        <v/>
      </c>
      <c r="G110" s="21" t="str">
        <f t="shared" si="36"/>
        <v/>
      </c>
      <c r="H110" s="20" t="str">
        <f t="shared" si="20"/>
        <v/>
      </c>
      <c r="I110" s="11"/>
      <c r="J110" s="32">
        <f t="shared" si="31"/>
        <v>108</v>
      </c>
      <c r="K110" s="63"/>
      <c r="L110" s="68"/>
      <c r="M110" s="21">
        <f t="shared" si="21"/>
        <v>0</v>
      </c>
      <c r="N110" s="21">
        <f t="shared" si="22"/>
        <v>0</v>
      </c>
      <c r="O110" s="21" t="str">
        <f t="shared" si="23"/>
        <v/>
      </c>
      <c r="P110" s="21" t="str">
        <f t="shared" si="24"/>
        <v/>
      </c>
      <c r="Q110" s="20" t="str">
        <f t="shared" si="25"/>
        <v/>
      </c>
      <c r="R110" s="13"/>
      <c r="S110" s="36">
        <f t="shared" si="32"/>
        <v>108</v>
      </c>
      <c r="T110" s="76"/>
      <c r="U110" s="80"/>
      <c r="V110" s="21">
        <f t="shared" si="26"/>
        <v>0</v>
      </c>
      <c r="W110" s="21">
        <f t="shared" si="27"/>
        <v>0</v>
      </c>
      <c r="X110" s="21" t="str">
        <f t="shared" si="28"/>
        <v/>
      </c>
      <c r="Y110" s="21" t="str">
        <f t="shared" si="29"/>
        <v/>
      </c>
      <c r="Z110" s="20" t="str">
        <f t="shared" si="30"/>
        <v/>
      </c>
    </row>
    <row r="111" spans="1:26" s="5" customFormat="1" ht="37.5" customHeight="1">
      <c r="A111" s="30">
        <f t="shared" si="19"/>
        <v>109</v>
      </c>
      <c r="B111" s="57"/>
      <c r="C111" s="58"/>
      <c r="D111" s="21">
        <f t="shared" si="33"/>
        <v>0</v>
      </c>
      <c r="E111" s="21">
        <f t="shared" si="34"/>
        <v>0</v>
      </c>
      <c r="F111" s="21" t="str">
        <f t="shared" si="35"/>
        <v/>
      </c>
      <c r="G111" s="21" t="str">
        <f t="shared" si="36"/>
        <v/>
      </c>
      <c r="H111" s="20" t="str">
        <f t="shared" si="20"/>
        <v/>
      </c>
      <c r="I111" s="11"/>
      <c r="J111" s="32">
        <f t="shared" si="31"/>
        <v>109</v>
      </c>
      <c r="K111" s="63"/>
      <c r="L111" s="68"/>
      <c r="M111" s="21">
        <f t="shared" si="21"/>
        <v>0</v>
      </c>
      <c r="N111" s="21">
        <f t="shared" si="22"/>
        <v>0</v>
      </c>
      <c r="O111" s="21" t="str">
        <f t="shared" si="23"/>
        <v/>
      </c>
      <c r="P111" s="21" t="str">
        <f t="shared" si="24"/>
        <v/>
      </c>
      <c r="Q111" s="20" t="str">
        <f t="shared" si="25"/>
        <v/>
      </c>
      <c r="R111" s="13"/>
      <c r="S111" s="36">
        <f t="shared" si="32"/>
        <v>109</v>
      </c>
      <c r="T111" s="76"/>
      <c r="U111" s="80"/>
      <c r="V111" s="21">
        <f t="shared" si="26"/>
        <v>0</v>
      </c>
      <c r="W111" s="21">
        <f t="shared" si="27"/>
        <v>0</v>
      </c>
      <c r="X111" s="21" t="str">
        <f t="shared" si="28"/>
        <v/>
      </c>
      <c r="Y111" s="21" t="str">
        <f t="shared" si="29"/>
        <v/>
      </c>
      <c r="Z111" s="20" t="str">
        <f t="shared" si="30"/>
        <v/>
      </c>
    </row>
    <row r="112" spans="1:26" s="5" customFormat="1" ht="37.5" customHeight="1">
      <c r="A112" s="30">
        <f t="shared" si="19"/>
        <v>110</v>
      </c>
      <c r="B112" s="57"/>
      <c r="C112" s="58"/>
      <c r="D112" s="21">
        <f t="shared" si="33"/>
        <v>0</v>
      </c>
      <c r="E112" s="21">
        <f t="shared" si="34"/>
        <v>0</v>
      </c>
      <c r="F112" s="21" t="str">
        <f t="shared" si="35"/>
        <v/>
      </c>
      <c r="G112" s="21" t="str">
        <f t="shared" si="36"/>
        <v/>
      </c>
      <c r="H112" s="20" t="str">
        <f t="shared" si="20"/>
        <v/>
      </c>
      <c r="I112" s="11"/>
      <c r="J112" s="32">
        <f t="shared" si="31"/>
        <v>110</v>
      </c>
      <c r="K112" s="63"/>
      <c r="L112" s="68"/>
      <c r="M112" s="21">
        <f t="shared" si="21"/>
        <v>0</v>
      </c>
      <c r="N112" s="21">
        <f t="shared" si="22"/>
        <v>0</v>
      </c>
      <c r="O112" s="21" t="str">
        <f t="shared" si="23"/>
        <v/>
      </c>
      <c r="P112" s="21" t="str">
        <f t="shared" si="24"/>
        <v/>
      </c>
      <c r="Q112" s="20" t="str">
        <f t="shared" si="25"/>
        <v/>
      </c>
      <c r="R112" s="13"/>
      <c r="S112" s="36">
        <f t="shared" si="32"/>
        <v>110</v>
      </c>
      <c r="T112" s="76"/>
      <c r="U112" s="80"/>
      <c r="V112" s="21">
        <f t="shared" si="26"/>
        <v>0</v>
      </c>
      <c r="W112" s="21">
        <f t="shared" si="27"/>
        <v>0</v>
      </c>
      <c r="X112" s="21" t="str">
        <f t="shared" si="28"/>
        <v/>
      </c>
      <c r="Y112" s="21" t="str">
        <f t="shared" si="29"/>
        <v/>
      </c>
      <c r="Z112" s="20" t="str">
        <f t="shared" si="30"/>
        <v/>
      </c>
    </row>
    <row r="113" spans="1:26" s="5" customFormat="1" ht="37.5" customHeight="1">
      <c r="A113" s="30">
        <f t="shared" si="19"/>
        <v>111</v>
      </c>
      <c r="B113" s="57"/>
      <c r="C113" s="58"/>
      <c r="D113" s="21">
        <f t="shared" si="33"/>
        <v>0</v>
      </c>
      <c r="E113" s="21">
        <f t="shared" si="34"/>
        <v>0</v>
      </c>
      <c r="F113" s="21" t="str">
        <f t="shared" si="35"/>
        <v/>
      </c>
      <c r="G113" s="21" t="str">
        <f t="shared" si="36"/>
        <v/>
      </c>
      <c r="H113" s="20" t="str">
        <f t="shared" si="20"/>
        <v/>
      </c>
      <c r="I113" s="11"/>
      <c r="J113" s="32">
        <f t="shared" si="31"/>
        <v>111</v>
      </c>
      <c r="K113" s="63"/>
      <c r="L113" s="68"/>
      <c r="M113" s="21">
        <f t="shared" si="21"/>
        <v>0</v>
      </c>
      <c r="N113" s="21">
        <f t="shared" si="22"/>
        <v>0</v>
      </c>
      <c r="O113" s="21" t="str">
        <f t="shared" si="23"/>
        <v/>
      </c>
      <c r="P113" s="21" t="str">
        <f t="shared" si="24"/>
        <v/>
      </c>
      <c r="Q113" s="20" t="str">
        <f t="shared" si="25"/>
        <v/>
      </c>
      <c r="R113" s="13"/>
      <c r="S113" s="36">
        <f t="shared" si="32"/>
        <v>111</v>
      </c>
      <c r="T113" s="76"/>
      <c r="U113" s="80"/>
      <c r="V113" s="21">
        <f t="shared" si="26"/>
        <v>0</v>
      </c>
      <c r="W113" s="21">
        <f t="shared" si="27"/>
        <v>0</v>
      </c>
      <c r="X113" s="21" t="str">
        <f t="shared" si="28"/>
        <v/>
      </c>
      <c r="Y113" s="21" t="str">
        <f t="shared" si="29"/>
        <v/>
      </c>
      <c r="Z113" s="20" t="str">
        <f t="shared" si="30"/>
        <v/>
      </c>
    </row>
    <row r="114" spans="1:26" s="5" customFormat="1" ht="37.5" customHeight="1">
      <c r="A114" s="30">
        <f t="shared" si="19"/>
        <v>112</v>
      </c>
      <c r="B114" s="57"/>
      <c r="C114" s="58"/>
      <c r="D114" s="21">
        <f t="shared" si="33"/>
        <v>0</v>
      </c>
      <c r="E114" s="21">
        <f t="shared" si="34"/>
        <v>0</v>
      </c>
      <c r="F114" s="21" t="str">
        <f t="shared" si="35"/>
        <v/>
      </c>
      <c r="G114" s="21" t="str">
        <f t="shared" si="36"/>
        <v/>
      </c>
      <c r="H114" s="20" t="str">
        <f t="shared" si="20"/>
        <v/>
      </c>
      <c r="I114" s="11"/>
      <c r="J114" s="32">
        <f t="shared" si="31"/>
        <v>112</v>
      </c>
      <c r="K114" s="63"/>
      <c r="L114" s="68"/>
      <c r="M114" s="21">
        <f t="shared" si="21"/>
        <v>0</v>
      </c>
      <c r="N114" s="21">
        <f t="shared" si="22"/>
        <v>0</v>
      </c>
      <c r="O114" s="21" t="str">
        <f t="shared" si="23"/>
        <v/>
      </c>
      <c r="P114" s="21" t="str">
        <f t="shared" si="24"/>
        <v/>
      </c>
      <c r="Q114" s="20" t="str">
        <f t="shared" si="25"/>
        <v/>
      </c>
      <c r="R114" s="13"/>
      <c r="S114" s="36">
        <f t="shared" si="32"/>
        <v>112</v>
      </c>
      <c r="T114" s="76"/>
      <c r="U114" s="80"/>
      <c r="V114" s="21">
        <f t="shared" si="26"/>
        <v>0</v>
      </c>
      <c r="W114" s="21">
        <f t="shared" si="27"/>
        <v>0</v>
      </c>
      <c r="X114" s="21" t="str">
        <f t="shared" si="28"/>
        <v/>
      </c>
      <c r="Y114" s="21" t="str">
        <f t="shared" si="29"/>
        <v/>
      </c>
      <c r="Z114" s="20" t="str">
        <f t="shared" si="30"/>
        <v/>
      </c>
    </row>
    <row r="115" spans="1:26" s="5" customFormat="1" ht="37.5" customHeight="1">
      <c r="A115" s="30">
        <f t="shared" si="19"/>
        <v>113</v>
      </c>
      <c r="B115" s="57"/>
      <c r="C115" s="58"/>
      <c r="D115" s="21">
        <f t="shared" si="33"/>
        <v>0</v>
      </c>
      <c r="E115" s="21">
        <f t="shared" si="34"/>
        <v>0</v>
      </c>
      <c r="F115" s="21" t="str">
        <f t="shared" si="35"/>
        <v/>
      </c>
      <c r="G115" s="21" t="str">
        <f t="shared" si="36"/>
        <v/>
      </c>
      <c r="H115" s="20" t="str">
        <f t="shared" si="20"/>
        <v/>
      </c>
      <c r="I115" s="11"/>
      <c r="J115" s="32">
        <f t="shared" si="31"/>
        <v>113</v>
      </c>
      <c r="K115" s="63"/>
      <c r="L115" s="68"/>
      <c r="M115" s="21">
        <f t="shared" si="21"/>
        <v>0</v>
      </c>
      <c r="N115" s="21">
        <f t="shared" si="22"/>
        <v>0</v>
      </c>
      <c r="O115" s="21" t="str">
        <f t="shared" si="23"/>
        <v/>
      </c>
      <c r="P115" s="21" t="str">
        <f t="shared" si="24"/>
        <v/>
      </c>
      <c r="Q115" s="20" t="str">
        <f t="shared" si="25"/>
        <v/>
      </c>
      <c r="R115" s="13"/>
      <c r="S115" s="36">
        <f t="shared" si="32"/>
        <v>113</v>
      </c>
      <c r="T115" s="76"/>
      <c r="U115" s="80"/>
      <c r="V115" s="21">
        <f t="shared" si="26"/>
        <v>0</v>
      </c>
      <c r="W115" s="21">
        <f t="shared" si="27"/>
        <v>0</v>
      </c>
      <c r="X115" s="21" t="str">
        <f t="shared" si="28"/>
        <v/>
      </c>
      <c r="Y115" s="21" t="str">
        <f t="shared" si="29"/>
        <v/>
      </c>
      <c r="Z115" s="20" t="str">
        <f t="shared" si="30"/>
        <v/>
      </c>
    </row>
    <row r="116" spans="1:26" s="5" customFormat="1" ht="37.5" customHeight="1">
      <c r="A116" s="30">
        <f t="shared" si="19"/>
        <v>114</v>
      </c>
      <c r="B116" s="57"/>
      <c r="C116" s="58"/>
      <c r="D116" s="21">
        <f t="shared" si="33"/>
        <v>0</v>
      </c>
      <c r="E116" s="21">
        <f t="shared" si="34"/>
        <v>0</v>
      </c>
      <c r="F116" s="21" t="str">
        <f t="shared" si="35"/>
        <v/>
      </c>
      <c r="G116" s="21" t="str">
        <f t="shared" si="36"/>
        <v/>
      </c>
      <c r="H116" s="20" t="str">
        <f t="shared" si="20"/>
        <v/>
      </c>
      <c r="I116" s="11"/>
      <c r="J116" s="32">
        <f t="shared" si="31"/>
        <v>114</v>
      </c>
      <c r="K116" s="63"/>
      <c r="L116" s="68"/>
      <c r="M116" s="21">
        <f t="shared" si="21"/>
        <v>0</v>
      </c>
      <c r="N116" s="21">
        <f t="shared" si="22"/>
        <v>0</v>
      </c>
      <c r="O116" s="21" t="str">
        <f t="shared" si="23"/>
        <v/>
      </c>
      <c r="P116" s="21" t="str">
        <f t="shared" si="24"/>
        <v/>
      </c>
      <c r="Q116" s="20" t="str">
        <f t="shared" si="25"/>
        <v/>
      </c>
      <c r="R116" s="13"/>
      <c r="S116" s="36">
        <f t="shared" si="32"/>
        <v>114</v>
      </c>
      <c r="T116" s="76"/>
      <c r="U116" s="80"/>
      <c r="V116" s="21">
        <f t="shared" si="26"/>
        <v>0</v>
      </c>
      <c r="W116" s="21">
        <f t="shared" si="27"/>
        <v>0</v>
      </c>
      <c r="X116" s="21" t="str">
        <f t="shared" si="28"/>
        <v/>
      </c>
      <c r="Y116" s="21" t="str">
        <f t="shared" si="29"/>
        <v/>
      </c>
      <c r="Z116" s="20" t="str">
        <f t="shared" si="30"/>
        <v/>
      </c>
    </row>
    <row r="117" spans="1:26" s="5" customFormat="1" ht="37.5" customHeight="1">
      <c r="A117" s="30">
        <f t="shared" si="19"/>
        <v>115</v>
      </c>
      <c r="B117" s="57"/>
      <c r="C117" s="58"/>
      <c r="D117" s="21">
        <f t="shared" si="33"/>
        <v>0</v>
      </c>
      <c r="E117" s="21">
        <f t="shared" si="34"/>
        <v>0</v>
      </c>
      <c r="F117" s="21" t="str">
        <f t="shared" si="35"/>
        <v/>
      </c>
      <c r="G117" s="21" t="str">
        <f t="shared" si="36"/>
        <v/>
      </c>
      <c r="H117" s="20" t="str">
        <f t="shared" si="20"/>
        <v/>
      </c>
      <c r="I117" s="11"/>
      <c r="J117" s="32">
        <f t="shared" si="31"/>
        <v>115</v>
      </c>
      <c r="K117" s="63"/>
      <c r="L117" s="68"/>
      <c r="M117" s="21">
        <f t="shared" si="21"/>
        <v>0</v>
      </c>
      <c r="N117" s="21">
        <f t="shared" si="22"/>
        <v>0</v>
      </c>
      <c r="O117" s="21" t="str">
        <f t="shared" si="23"/>
        <v/>
      </c>
      <c r="P117" s="21" t="str">
        <f t="shared" si="24"/>
        <v/>
      </c>
      <c r="Q117" s="20" t="str">
        <f t="shared" si="25"/>
        <v/>
      </c>
      <c r="R117" s="13"/>
      <c r="S117" s="36">
        <f t="shared" si="32"/>
        <v>115</v>
      </c>
      <c r="T117" s="76"/>
      <c r="U117" s="80"/>
      <c r="V117" s="21">
        <f t="shared" si="26"/>
        <v>0</v>
      </c>
      <c r="W117" s="21">
        <f t="shared" si="27"/>
        <v>0</v>
      </c>
      <c r="X117" s="21" t="str">
        <f t="shared" si="28"/>
        <v/>
      </c>
      <c r="Y117" s="21" t="str">
        <f t="shared" si="29"/>
        <v/>
      </c>
      <c r="Z117" s="20" t="str">
        <f t="shared" si="30"/>
        <v/>
      </c>
    </row>
    <row r="118" spans="1:26" s="5" customFormat="1" ht="37.5" customHeight="1">
      <c r="A118" s="30">
        <f t="shared" si="19"/>
        <v>116</v>
      </c>
      <c r="B118" s="57"/>
      <c r="C118" s="58"/>
      <c r="D118" s="21">
        <f t="shared" si="33"/>
        <v>0</v>
      </c>
      <c r="E118" s="21">
        <f t="shared" si="34"/>
        <v>0</v>
      </c>
      <c r="F118" s="21" t="str">
        <f t="shared" si="35"/>
        <v/>
      </c>
      <c r="G118" s="21" t="str">
        <f t="shared" si="36"/>
        <v/>
      </c>
      <c r="H118" s="20" t="str">
        <f t="shared" si="20"/>
        <v/>
      </c>
      <c r="I118" s="11"/>
      <c r="J118" s="32">
        <f t="shared" si="31"/>
        <v>116</v>
      </c>
      <c r="K118" s="63"/>
      <c r="L118" s="68"/>
      <c r="M118" s="21">
        <f t="shared" si="21"/>
        <v>0</v>
      </c>
      <c r="N118" s="21">
        <f t="shared" si="22"/>
        <v>0</v>
      </c>
      <c r="O118" s="21" t="str">
        <f t="shared" si="23"/>
        <v/>
      </c>
      <c r="P118" s="21" t="str">
        <f t="shared" si="24"/>
        <v/>
      </c>
      <c r="Q118" s="20" t="str">
        <f t="shared" si="25"/>
        <v/>
      </c>
      <c r="R118" s="13"/>
      <c r="S118" s="36">
        <f t="shared" si="32"/>
        <v>116</v>
      </c>
      <c r="T118" s="76"/>
      <c r="U118" s="80"/>
      <c r="V118" s="21">
        <f t="shared" si="26"/>
        <v>0</v>
      </c>
      <c r="W118" s="21">
        <f t="shared" si="27"/>
        <v>0</v>
      </c>
      <c r="X118" s="21" t="str">
        <f t="shared" si="28"/>
        <v/>
      </c>
      <c r="Y118" s="21" t="str">
        <f t="shared" si="29"/>
        <v/>
      </c>
      <c r="Z118" s="20" t="str">
        <f t="shared" si="30"/>
        <v/>
      </c>
    </row>
    <row r="119" spans="1:26" s="5" customFormat="1" ht="37.5" customHeight="1">
      <c r="A119" s="30">
        <f t="shared" si="19"/>
        <v>117</v>
      </c>
      <c r="B119" s="57"/>
      <c r="C119" s="58"/>
      <c r="D119" s="21">
        <f t="shared" si="33"/>
        <v>0</v>
      </c>
      <c r="E119" s="21">
        <f t="shared" si="34"/>
        <v>0</v>
      </c>
      <c r="F119" s="21" t="str">
        <f t="shared" si="35"/>
        <v/>
      </c>
      <c r="G119" s="21" t="str">
        <f t="shared" si="36"/>
        <v/>
      </c>
      <c r="H119" s="20" t="str">
        <f t="shared" si="20"/>
        <v/>
      </c>
      <c r="I119" s="11"/>
      <c r="J119" s="32">
        <f t="shared" si="31"/>
        <v>117</v>
      </c>
      <c r="K119" s="63"/>
      <c r="L119" s="68"/>
      <c r="M119" s="21">
        <f t="shared" si="21"/>
        <v>0</v>
      </c>
      <c r="N119" s="21">
        <f t="shared" si="22"/>
        <v>0</v>
      </c>
      <c r="O119" s="21" t="str">
        <f t="shared" si="23"/>
        <v/>
      </c>
      <c r="P119" s="21" t="str">
        <f t="shared" si="24"/>
        <v/>
      </c>
      <c r="Q119" s="20" t="str">
        <f t="shared" si="25"/>
        <v/>
      </c>
      <c r="R119" s="13"/>
      <c r="S119" s="36">
        <f t="shared" si="32"/>
        <v>117</v>
      </c>
      <c r="T119" s="76"/>
      <c r="U119" s="80"/>
      <c r="V119" s="21">
        <f t="shared" si="26"/>
        <v>0</v>
      </c>
      <c r="W119" s="21">
        <f t="shared" si="27"/>
        <v>0</v>
      </c>
      <c r="X119" s="21" t="str">
        <f t="shared" si="28"/>
        <v/>
      </c>
      <c r="Y119" s="21" t="str">
        <f t="shared" si="29"/>
        <v/>
      </c>
      <c r="Z119" s="20" t="str">
        <f t="shared" si="30"/>
        <v/>
      </c>
    </row>
    <row r="120" spans="1:26" s="5" customFormat="1" ht="37.5" customHeight="1">
      <c r="A120" s="30">
        <f t="shared" si="19"/>
        <v>118</v>
      </c>
      <c r="B120" s="57"/>
      <c r="C120" s="58"/>
      <c r="D120" s="21">
        <f t="shared" si="33"/>
        <v>0</v>
      </c>
      <c r="E120" s="21">
        <f t="shared" si="34"/>
        <v>0</v>
      </c>
      <c r="F120" s="21" t="str">
        <f t="shared" si="35"/>
        <v/>
      </c>
      <c r="G120" s="21" t="str">
        <f t="shared" si="36"/>
        <v/>
      </c>
      <c r="H120" s="20" t="str">
        <f t="shared" si="20"/>
        <v/>
      </c>
      <c r="I120" s="11"/>
      <c r="J120" s="32">
        <f t="shared" si="31"/>
        <v>118</v>
      </c>
      <c r="K120" s="63"/>
      <c r="L120" s="68"/>
      <c r="M120" s="21">
        <f t="shared" si="21"/>
        <v>0</v>
      </c>
      <c r="N120" s="21">
        <f t="shared" si="22"/>
        <v>0</v>
      </c>
      <c r="O120" s="21" t="str">
        <f t="shared" si="23"/>
        <v/>
      </c>
      <c r="P120" s="21" t="str">
        <f t="shared" si="24"/>
        <v/>
      </c>
      <c r="Q120" s="20" t="str">
        <f t="shared" si="25"/>
        <v/>
      </c>
      <c r="R120" s="13"/>
      <c r="S120" s="36">
        <f t="shared" si="32"/>
        <v>118</v>
      </c>
      <c r="T120" s="76"/>
      <c r="U120" s="80"/>
      <c r="V120" s="21">
        <f t="shared" si="26"/>
        <v>0</v>
      </c>
      <c r="W120" s="21">
        <f t="shared" si="27"/>
        <v>0</v>
      </c>
      <c r="X120" s="21" t="str">
        <f t="shared" si="28"/>
        <v/>
      </c>
      <c r="Y120" s="21" t="str">
        <f t="shared" si="29"/>
        <v/>
      </c>
      <c r="Z120" s="20" t="str">
        <f t="shared" si="30"/>
        <v/>
      </c>
    </row>
    <row r="121" spans="1:26" s="5" customFormat="1" ht="37.5" customHeight="1">
      <c r="A121" s="30">
        <f t="shared" si="19"/>
        <v>119</v>
      </c>
      <c r="B121" s="57"/>
      <c r="C121" s="58"/>
      <c r="D121" s="21">
        <f t="shared" si="33"/>
        <v>0</v>
      </c>
      <c r="E121" s="21">
        <f t="shared" si="34"/>
        <v>0</v>
      </c>
      <c r="F121" s="21" t="str">
        <f t="shared" si="35"/>
        <v/>
      </c>
      <c r="G121" s="21" t="str">
        <f t="shared" si="36"/>
        <v/>
      </c>
      <c r="H121" s="20" t="str">
        <f t="shared" si="20"/>
        <v/>
      </c>
      <c r="I121" s="11"/>
      <c r="J121" s="32">
        <f t="shared" si="31"/>
        <v>119</v>
      </c>
      <c r="K121" s="63"/>
      <c r="L121" s="68"/>
      <c r="M121" s="21">
        <f t="shared" si="21"/>
        <v>0</v>
      </c>
      <c r="N121" s="21">
        <f t="shared" si="22"/>
        <v>0</v>
      </c>
      <c r="O121" s="21" t="str">
        <f t="shared" si="23"/>
        <v/>
      </c>
      <c r="P121" s="21" t="str">
        <f t="shared" si="24"/>
        <v/>
      </c>
      <c r="Q121" s="20" t="str">
        <f t="shared" si="25"/>
        <v/>
      </c>
      <c r="R121" s="13"/>
      <c r="S121" s="36">
        <f t="shared" si="32"/>
        <v>119</v>
      </c>
      <c r="T121" s="76"/>
      <c r="U121" s="80"/>
      <c r="V121" s="21">
        <f t="shared" si="26"/>
        <v>0</v>
      </c>
      <c r="W121" s="21">
        <f t="shared" si="27"/>
        <v>0</v>
      </c>
      <c r="X121" s="21" t="str">
        <f t="shared" si="28"/>
        <v/>
      </c>
      <c r="Y121" s="21" t="str">
        <f t="shared" si="29"/>
        <v/>
      </c>
      <c r="Z121" s="20" t="str">
        <f t="shared" si="30"/>
        <v/>
      </c>
    </row>
    <row r="122" spans="1:26" s="5" customFormat="1" ht="37.5" customHeight="1">
      <c r="A122" s="30">
        <f t="shared" si="19"/>
        <v>120</v>
      </c>
      <c r="B122" s="57"/>
      <c r="C122" s="58"/>
      <c r="D122" s="21">
        <f t="shared" si="33"/>
        <v>0</v>
      </c>
      <c r="E122" s="21">
        <f t="shared" si="34"/>
        <v>0</v>
      </c>
      <c r="F122" s="21" t="str">
        <f t="shared" si="35"/>
        <v/>
      </c>
      <c r="G122" s="21" t="str">
        <f t="shared" si="36"/>
        <v/>
      </c>
      <c r="H122" s="20" t="str">
        <f t="shared" si="20"/>
        <v/>
      </c>
      <c r="I122" s="11"/>
      <c r="J122" s="32">
        <f t="shared" si="31"/>
        <v>120</v>
      </c>
      <c r="K122" s="63"/>
      <c r="L122" s="68"/>
      <c r="M122" s="21">
        <f t="shared" si="21"/>
        <v>0</v>
      </c>
      <c r="N122" s="21">
        <f t="shared" si="22"/>
        <v>0</v>
      </c>
      <c r="O122" s="21" t="str">
        <f t="shared" si="23"/>
        <v/>
      </c>
      <c r="P122" s="21" t="str">
        <f t="shared" si="24"/>
        <v/>
      </c>
      <c r="Q122" s="20" t="str">
        <f t="shared" si="25"/>
        <v/>
      </c>
      <c r="R122" s="13"/>
      <c r="S122" s="36">
        <f t="shared" si="32"/>
        <v>120</v>
      </c>
      <c r="T122" s="76"/>
      <c r="U122" s="80"/>
      <c r="V122" s="21">
        <f t="shared" si="26"/>
        <v>0</v>
      </c>
      <c r="W122" s="21">
        <f t="shared" si="27"/>
        <v>0</v>
      </c>
      <c r="X122" s="21" t="str">
        <f t="shared" si="28"/>
        <v/>
      </c>
      <c r="Y122" s="21" t="str">
        <f t="shared" si="29"/>
        <v/>
      </c>
      <c r="Z122" s="20" t="str">
        <f t="shared" si="30"/>
        <v/>
      </c>
    </row>
    <row r="123" spans="1:26" s="5" customFormat="1" ht="37.5" customHeight="1">
      <c r="A123" s="30">
        <f t="shared" si="19"/>
        <v>121</v>
      </c>
      <c r="B123" s="57"/>
      <c r="C123" s="58"/>
      <c r="D123" s="21">
        <f t="shared" si="33"/>
        <v>0</v>
      </c>
      <c r="E123" s="21">
        <f t="shared" si="34"/>
        <v>0</v>
      </c>
      <c r="F123" s="21" t="str">
        <f t="shared" si="35"/>
        <v/>
      </c>
      <c r="G123" s="21" t="str">
        <f t="shared" si="36"/>
        <v/>
      </c>
      <c r="H123" s="20" t="str">
        <f t="shared" si="20"/>
        <v/>
      </c>
      <c r="I123" s="11"/>
      <c r="J123" s="32">
        <f t="shared" si="31"/>
        <v>121</v>
      </c>
      <c r="K123" s="63"/>
      <c r="L123" s="68"/>
      <c r="M123" s="21">
        <f t="shared" si="21"/>
        <v>0</v>
      </c>
      <c r="N123" s="21">
        <f t="shared" si="22"/>
        <v>0</v>
      </c>
      <c r="O123" s="21" t="str">
        <f t="shared" si="23"/>
        <v/>
      </c>
      <c r="P123" s="21" t="str">
        <f t="shared" si="24"/>
        <v/>
      </c>
      <c r="Q123" s="20" t="str">
        <f t="shared" si="25"/>
        <v/>
      </c>
      <c r="R123" s="13"/>
      <c r="S123" s="36">
        <f t="shared" si="32"/>
        <v>121</v>
      </c>
      <c r="T123" s="76"/>
      <c r="U123" s="80"/>
      <c r="V123" s="21">
        <f t="shared" si="26"/>
        <v>0</v>
      </c>
      <c r="W123" s="21">
        <f t="shared" si="27"/>
        <v>0</v>
      </c>
      <c r="X123" s="21" t="str">
        <f t="shared" si="28"/>
        <v/>
      </c>
      <c r="Y123" s="21" t="str">
        <f t="shared" si="29"/>
        <v/>
      </c>
      <c r="Z123" s="20" t="str">
        <f t="shared" si="30"/>
        <v/>
      </c>
    </row>
    <row r="124" spans="1:26" s="5" customFormat="1" ht="37.5" customHeight="1">
      <c r="A124" s="30">
        <f t="shared" si="19"/>
        <v>122</v>
      </c>
      <c r="B124" s="57"/>
      <c r="C124" s="58"/>
      <c r="D124" s="21">
        <f t="shared" si="33"/>
        <v>0</v>
      </c>
      <c r="E124" s="21">
        <f t="shared" si="34"/>
        <v>0</v>
      </c>
      <c r="F124" s="21" t="str">
        <f t="shared" si="35"/>
        <v/>
      </c>
      <c r="G124" s="21" t="str">
        <f t="shared" si="36"/>
        <v/>
      </c>
      <c r="H124" s="20" t="str">
        <f t="shared" si="20"/>
        <v/>
      </c>
      <c r="I124" s="11"/>
      <c r="J124" s="32">
        <f t="shared" si="31"/>
        <v>122</v>
      </c>
      <c r="K124" s="63"/>
      <c r="L124" s="68"/>
      <c r="M124" s="21">
        <f t="shared" si="21"/>
        <v>0</v>
      </c>
      <c r="N124" s="21">
        <f t="shared" si="22"/>
        <v>0</v>
      </c>
      <c r="O124" s="21" t="str">
        <f t="shared" si="23"/>
        <v/>
      </c>
      <c r="P124" s="21" t="str">
        <f t="shared" si="24"/>
        <v/>
      </c>
      <c r="Q124" s="20" t="str">
        <f t="shared" si="25"/>
        <v/>
      </c>
      <c r="R124" s="13"/>
      <c r="S124" s="36">
        <f t="shared" si="32"/>
        <v>122</v>
      </c>
      <c r="T124" s="76"/>
      <c r="U124" s="80"/>
      <c r="V124" s="21">
        <f t="shared" si="26"/>
        <v>0</v>
      </c>
      <c r="W124" s="21">
        <f t="shared" si="27"/>
        <v>0</v>
      </c>
      <c r="X124" s="21" t="str">
        <f t="shared" si="28"/>
        <v/>
      </c>
      <c r="Y124" s="21" t="str">
        <f t="shared" si="29"/>
        <v/>
      </c>
      <c r="Z124" s="20" t="str">
        <f t="shared" si="30"/>
        <v/>
      </c>
    </row>
    <row r="125" spans="1:26" s="5" customFormat="1" ht="37.5" customHeight="1">
      <c r="A125" s="30">
        <f t="shared" si="19"/>
        <v>123</v>
      </c>
      <c r="B125" s="57"/>
      <c r="C125" s="58"/>
      <c r="D125" s="21">
        <f t="shared" si="33"/>
        <v>0</v>
      </c>
      <c r="E125" s="21">
        <f t="shared" si="34"/>
        <v>0</v>
      </c>
      <c r="F125" s="21" t="str">
        <f t="shared" si="35"/>
        <v/>
      </c>
      <c r="G125" s="21" t="str">
        <f t="shared" si="36"/>
        <v/>
      </c>
      <c r="H125" s="20" t="str">
        <f t="shared" si="20"/>
        <v/>
      </c>
      <c r="I125" s="11"/>
      <c r="J125" s="32">
        <f t="shared" si="31"/>
        <v>123</v>
      </c>
      <c r="K125" s="63"/>
      <c r="L125" s="68"/>
      <c r="M125" s="21">
        <f t="shared" si="21"/>
        <v>0</v>
      </c>
      <c r="N125" s="21">
        <f t="shared" si="22"/>
        <v>0</v>
      </c>
      <c r="O125" s="21" t="str">
        <f t="shared" si="23"/>
        <v/>
      </c>
      <c r="P125" s="21" t="str">
        <f t="shared" si="24"/>
        <v/>
      </c>
      <c r="Q125" s="20" t="str">
        <f t="shared" si="25"/>
        <v/>
      </c>
      <c r="R125" s="13"/>
      <c r="S125" s="36">
        <f t="shared" si="32"/>
        <v>123</v>
      </c>
      <c r="T125" s="76"/>
      <c r="U125" s="80"/>
      <c r="V125" s="21">
        <f t="shared" si="26"/>
        <v>0</v>
      </c>
      <c r="W125" s="21">
        <f t="shared" si="27"/>
        <v>0</v>
      </c>
      <c r="X125" s="21" t="str">
        <f t="shared" si="28"/>
        <v/>
      </c>
      <c r="Y125" s="21" t="str">
        <f t="shared" si="29"/>
        <v/>
      </c>
      <c r="Z125" s="20" t="str">
        <f t="shared" si="30"/>
        <v/>
      </c>
    </row>
    <row r="126" spans="1:26">
      <c r="D126" s="19"/>
      <c r="E126" s="19"/>
      <c r="F126" s="19"/>
      <c r="G126" s="19"/>
      <c r="H126" s="18"/>
      <c r="M126" s="19"/>
      <c r="N126" s="19"/>
      <c r="O126" s="19"/>
      <c r="P126" s="19"/>
      <c r="Q126" s="18"/>
      <c r="V126" s="19"/>
      <c r="W126" s="19"/>
      <c r="X126" s="19"/>
      <c r="Y126" s="19"/>
      <c r="Z126" s="18"/>
    </row>
    <row r="127" spans="1:26">
      <c r="D127" s="19"/>
      <c r="E127" s="19"/>
      <c r="F127" s="19"/>
      <c r="G127" s="19"/>
      <c r="H127" s="18"/>
      <c r="M127" s="19"/>
      <c r="N127" s="19"/>
      <c r="O127" s="19"/>
      <c r="P127" s="19"/>
      <c r="Q127" s="18"/>
      <c r="V127" s="19"/>
      <c r="W127" s="19"/>
      <c r="X127" s="19"/>
      <c r="Y127" s="19"/>
      <c r="Z127" s="18"/>
    </row>
    <row r="128" spans="1:26">
      <c r="D128" s="19"/>
      <c r="E128" s="19"/>
      <c r="F128" s="19"/>
      <c r="G128" s="19"/>
      <c r="H128" s="18"/>
      <c r="M128" s="19"/>
      <c r="N128" s="19"/>
      <c r="O128" s="19"/>
      <c r="P128" s="19"/>
      <c r="Q128" s="18"/>
      <c r="V128" s="19"/>
      <c r="W128" s="19"/>
      <c r="X128" s="19"/>
      <c r="Y128" s="19"/>
      <c r="Z128" s="18"/>
    </row>
    <row r="129" spans="4:26">
      <c r="D129" s="19"/>
      <c r="E129" s="19"/>
      <c r="F129" s="19"/>
      <c r="G129" s="19"/>
      <c r="H129" s="18"/>
      <c r="M129" s="19"/>
      <c r="N129" s="19"/>
      <c r="O129" s="19"/>
      <c r="P129" s="19"/>
      <c r="Q129" s="18"/>
      <c r="V129" s="19"/>
      <c r="W129" s="19"/>
      <c r="X129" s="19"/>
      <c r="Y129" s="19"/>
      <c r="Z129" s="18"/>
    </row>
    <row r="130" spans="4:26">
      <c r="D130" s="19"/>
      <c r="E130" s="19"/>
      <c r="F130" s="19"/>
      <c r="G130" s="19"/>
      <c r="H130" s="18"/>
      <c r="M130" s="19"/>
      <c r="N130" s="19"/>
      <c r="O130" s="19"/>
      <c r="P130" s="19"/>
      <c r="Q130" s="18"/>
      <c r="V130" s="19"/>
      <c r="W130" s="19"/>
      <c r="X130" s="19"/>
      <c r="Y130" s="19"/>
      <c r="Z130" s="18"/>
    </row>
    <row r="131" spans="4:26">
      <c r="D131" s="19"/>
      <c r="E131" s="19"/>
      <c r="F131" s="19"/>
      <c r="G131" s="19"/>
      <c r="H131" s="18"/>
      <c r="M131" s="19"/>
      <c r="N131" s="19"/>
      <c r="O131" s="19"/>
      <c r="P131" s="19"/>
      <c r="Q131" s="18"/>
      <c r="V131" s="19"/>
      <c r="W131" s="19"/>
      <c r="X131" s="19"/>
      <c r="Y131" s="19"/>
      <c r="Z131" s="18"/>
    </row>
    <row r="132" spans="4:26">
      <c r="D132" s="19"/>
      <c r="E132" s="19"/>
      <c r="F132" s="19"/>
      <c r="G132" s="19"/>
      <c r="H132" s="18"/>
      <c r="M132" s="19"/>
      <c r="N132" s="19"/>
      <c r="O132" s="19"/>
      <c r="P132" s="19"/>
      <c r="Q132" s="18"/>
      <c r="V132" s="19"/>
      <c r="W132" s="19"/>
      <c r="X132" s="19"/>
      <c r="Y132" s="19"/>
      <c r="Z132" s="18"/>
    </row>
    <row r="133" spans="4:26">
      <c r="D133" s="19"/>
      <c r="E133" s="19"/>
      <c r="F133" s="19"/>
      <c r="G133" s="19"/>
      <c r="H133" s="18"/>
      <c r="M133" s="19"/>
      <c r="N133" s="19"/>
      <c r="O133" s="19"/>
      <c r="P133" s="19"/>
      <c r="Q133" s="18"/>
      <c r="V133" s="19"/>
      <c r="W133" s="19"/>
      <c r="X133" s="19"/>
      <c r="Y133" s="19"/>
      <c r="Z133" s="18"/>
    </row>
    <row r="134" spans="4:26">
      <c r="D134" s="19"/>
      <c r="E134" s="19"/>
      <c r="F134" s="19"/>
      <c r="G134" s="19"/>
      <c r="H134" s="18"/>
      <c r="M134" s="19"/>
      <c r="N134" s="19"/>
      <c r="O134" s="19"/>
      <c r="P134" s="19"/>
      <c r="Q134" s="18"/>
      <c r="V134" s="19"/>
      <c r="W134" s="19"/>
      <c r="X134" s="19"/>
      <c r="Y134" s="19"/>
      <c r="Z134" s="18"/>
    </row>
    <row r="135" spans="4:26">
      <c r="D135" s="19"/>
      <c r="E135" s="19"/>
      <c r="F135" s="19"/>
      <c r="G135" s="19"/>
      <c r="H135" s="18"/>
      <c r="M135" s="19"/>
      <c r="N135" s="19"/>
      <c r="O135" s="19"/>
      <c r="P135" s="19"/>
      <c r="Q135" s="18"/>
      <c r="V135" s="19"/>
      <c r="W135" s="19"/>
      <c r="X135" s="19"/>
      <c r="Y135" s="19"/>
      <c r="Z135" s="18"/>
    </row>
    <row r="136" spans="4:26">
      <c r="D136" s="19"/>
      <c r="E136" s="19"/>
      <c r="F136" s="19"/>
      <c r="G136" s="19"/>
      <c r="H136" s="18"/>
      <c r="M136" s="19"/>
      <c r="N136" s="19"/>
      <c r="O136" s="19"/>
      <c r="P136" s="19"/>
      <c r="Q136" s="18"/>
      <c r="V136" s="19"/>
      <c r="W136" s="19"/>
      <c r="X136" s="19"/>
      <c r="Y136" s="19"/>
      <c r="Z136" s="18"/>
    </row>
    <row r="137" spans="4:26">
      <c r="D137" s="19"/>
      <c r="E137" s="19"/>
      <c r="F137" s="19"/>
      <c r="G137" s="19"/>
      <c r="H137" s="18"/>
      <c r="M137" s="19"/>
      <c r="N137" s="19"/>
      <c r="O137" s="19"/>
      <c r="P137" s="19"/>
      <c r="Q137" s="18"/>
      <c r="V137" s="19"/>
      <c r="W137" s="19"/>
      <c r="X137" s="19"/>
      <c r="Y137" s="19"/>
      <c r="Z137" s="18"/>
    </row>
    <row r="138" spans="4:26">
      <c r="D138" s="19"/>
      <c r="E138" s="19"/>
      <c r="F138" s="19"/>
      <c r="G138" s="19"/>
      <c r="H138" s="18"/>
      <c r="M138" s="19"/>
      <c r="N138" s="19"/>
      <c r="O138" s="19"/>
      <c r="P138" s="19"/>
      <c r="Q138" s="18"/>
      <c r="V138" s="19"/>
      <c r="W138" s="19"/>
      <c r="X138" s="19"/>
      <c r="Y138" s="19"/>
      <c r="Z138" s="18"/>
    </row>
    <row r="139" spans="4:26">
      <c r="D139" s="19"/>
      <c r="E139" s="19"/>
      <c r="F139" s="19"/>
      <c r="G139" s="19"/>
      <c r="H139" s="18"/>
      <c r="M139" s="19"/>
      <c r="N139" s="19"/>
      <c r="O139" s="19"/>
      <c r="P139" s="19"/>
      <c r="Q139" s="18"/>
      <c r="V139" s="19"/>
      <c r="W139" s="19"/>
      <c r="X139" s="19"/>
      <c r="Y139" s="19"/>
      <c r="Z139" s="18"/>
    </row>
    <row r="140" spans="4:26">
      <c r="D140" s="19"/>
      <c r="E140" s="19"/>
      <c r="F140" s="19"/>
      <c r="G140" s="19"/>
      <c r="H140" s="18"/>
      <c r="M140" s="19"/>
      <c r="N140" s="19"/>
      <c r="O140" s="19"/>
      <c r="P140" s="19"/>
      <c r="Q140" s="18"/>
      <c r="V140" s="19"/>
      <c r="W140" s="19"/>
      <c r="X140" s="19"/>
      <c r="Y140" s="19"/>
      <c r="Z140" s="18"/>
    </row>
    <row r="141" spans="4:26">
      <c r="D141" s="19"/>
      <c r="E141" s="19"/>
      <c r="F141" s="19"/>
      <c r="G141" s="19"/>
      <c r="H141" s="18"/>
      <c r="M141" s="19"/>
      <c r="N141" s="19"/>
      <c r="O141" s="19"/>
      <c r="P141" s="19"/>
      <c r="Q141" s="18"/>
      <c r="V141" s="19"/>
      <c r="W141" s="19"/>
      <c r="X141" s="19"/>
      <c r="Y141" s="19"/>
      <c r="Z141" s="18"/>
    </row>
    <row r="142" spans="4:26">
      <c r="D142" s="19"/>
      <c r="E142" s="19"/>
      <c r="F142" s="19"/>
      <c r="G142" s="19"/>
      <c r="H142" s="18"/>
      <c r="M142" s="19"/>
      <c r="N142" s="19"/>
      <c r="O142" s="19"/>
      <c r="P142" s="19"/>
      <c r="Q142" s="18"/>
      <c r="V142" s="19"/>
      <c r="W142" s="19"/>
      <c r="X142" s="19"/>
      <c r="Y142" s="19"/>
      <c r="Z142" s="18"/>
    </row>
    <row r="143" spans="4:26">
      <c r="D143" s="19"/>
      <c r="E143" s="19"/>
      <c r="F143" s="19"/>
      <c r="G143" s="19"/>
      <c r="H143" s="18"/>
      <c r="M143" s="19"/>
      <c r="N143" s="19"/>
      <c r="O143" s="19"/>
      <c r="P143" s="19"/>
      <c r="Q143" s="18"/>
      <c r="V143" s="19"/>
      <c r="W143" s="19"/>
      <c r="X143" s="19"/>
      <c r="Y143" s="19"/>
      <c r="Z143" s="18"/>
    </row>
    <row r="144" spans="4:26">
      <c r="D144" s="19"/>
      <c r="E144" s="19"/>
      <c r="F144" s="19"/>
      <c r="G144" s="19"/>
      <c r="H144" s="18"/>
      <c r="M144" s="19"/>
      <c r="N144" s="19"/>
      <c r="O144" s="19"/>
      <c r="P144" s="19"/>
      <c r="Q144" s="18"/>
      <c r="V144" s="19"/>
      <c r="W144" s="19"/>
      <c r="X144" s="19"/>
      <c r="Y144" s="19"/>
      <c r="Z144" s="18"/>
    </row>
    <row r="145" spans="4:26">
      <c r="D145" s="19"/>
      <c r="E145" s="19"/>
      <c r="F145" s="19"/>
      <c r="G145" s="19"/>
      <c r="H145" s="18"/>
      <c r="M145" s="19"/>
      <c r="N145" s="19"/>
      <c r="O145" s="19"/>
      <c r="P145" s="19"/>
      <c r="Q145" s="18"/>
      <c r="V145" s="19"/>
      <c r="W145" s="19"/>
      <c r="X145" s="19"/>
      <c r="Y145" s="19"/>
      <c r="Z145" s="18"/>
    </row>
    <row r="146" spans="4:26">
      <c r="D146" s="19"/>
      <c r="E146" s="19"/>
      <c r="F146" s="19"/>
      <c r="G146" s="19"/>
      <c r="H146" s="18"/>
      <c r="M146" s="19"/>
      <c r="N146" s="19"/>
      <c r="O146" s="19"/>
      <c r="P146" s="19"/>
      <c r="Q146" s="18"/>
      <c r="V146" s="19"/>
      <c r="W146" s="19"/>
      <c r="X146" s="19"/>
      <c r="Y146" s="19"/>
      <c r="Z146" s="18"/>
    </row>
    <row r="147" spans="4:26">
      <c r="D147" s="19"/>
      <c r="E147" s="19"/>
      <c r="F147" s="19"/>
      <c r="G147" s="19"/>
      <c r="H147" s="18"/>
      <c r="M147" s="19"/>
      <c r="N147" s="19"/>
      <c r="O147" s="19"/>
      <c r="P147" s="19"/>
      <c r="Q147" s="18"/>
      <c r="V147" s="19"/>
      <c r="W147" s="19"/>
      <c r="X147" s="19"/>
      <c r="Y147" s="19"/>
      <c r="Z147" s="18"/>
    </row>
    <row r="148" spans="4:26">
      <c r="D148" s="19"/>
      <c r="E148" s="19"/>
      <c r="F148" s="19"/>
      <c r="G148" s="19"/>
      <c r="H148" s="18"/>
      <c r="M148" s="19"/>
      <c r="N148" s="19"/>
      <c r="O148" s="19"/>
      <c r="P148" s="19"/>
      <c r="Q148" s="18"/>
      <c r="V148" s="19"/>
      <c r="W148" s="19"/>
      <c r="X148" s="19"/>
      <c r="Y148" s="19"/>
      <c r="Z148" s="18"/>
    </row>
    <row r="149" spans="4:26">
      <c r="D149" s="19"/>
      <c r="E149" s="19"/>
      <c r="F149" s="19"/>
      <c r="G149" s="19"/>
      <c r="H149" s="18"/>
      <c r="M149" s="19"/>
      <c r="N149" s="19"/>
      <c r="O149" s="19"/>
      <c r="P149" s="19"/>
      <c r="Q149" s="18"/>
      <c r="V149" s="19"/>
      <c r="W149" s="19"/>
      <c r="X149" s="19"/>
      <c r="Y149" s="19"/>
      <c r="Z149" s="18"/>
    </row>
    <row r="150" spans="4:26">
      <c r="D150" s="19"/>
      <c r="E150" s="19"/>
      <c r="F150" s="19"/>
      <c r="G150" s="19"/>
      <c r="H150" s="18"/>
      <c r="M150" s="19"/>
      <c r="N150" s="19"/>
      <c r="O150" s="19"/>
      <c r="P150" s="19"/>
      <c r="Q150" s="18"/>
      <c r="V150" s="19"/>
      <c r="W150" s="19"/>
      <c r="X150" s="19"/>
      <c r="Y150" s="19"/>
      <c r="Z150" s="18"/>
    </row>
    <row r="151" spans="4:26">
      <c r="D151" s="19"/>
      <c r="E151" s="19"/>
      <c r="F151" s="19"/>
      <c r="G151" s="19"/>
      <c r="H151" s="18"/>
      <c r="M151" s="19"/>
      <c r="N151" s="19"/>
      <c r="O151" s="19"/>
      <c r="P151" s="19"/>
      <c r="Q151" s="18"/>
      <c r="V151" s="19"/>
      <c r="W151" s="19"/>
      <c r="X151" s="19"/>
      <c r="Y151" s="19"/>
      <c r="Z151" s="18"/>
    </row>
    <row r="152" spans="4:26">
      <c r="D152" s="19"/>
      <c r="E152" s="19"/>
      <c r="F152" s="19"/>
      <c r="G152" s="19"/>
      <c r="H152" s="18"/>
      <c r="M152" s="19"/>
      <c r="N152" s="19"/>
      <c r="O152" s="19"/>
      <c r="P152" s="19"/>
      <c r="Q152" s="18"/>
      <c r="V152" s="19"/>
      <c r="W152" s="19"/>
      <c r="X152" s="19"/>
      <c r="Y152" s="19"/>
      <c r="Z152" s="18"/>
    </row>
    <row r="153" spans="4:26">
      <c r="D153" s="19"/>
      <c r="E153" s="19"/>
      <c r="F153" s="19"/>
      <c r="G153" s="19"/>
      <c r="H153" s="18"/>
      <c r="M153" s="19"/>
      <c r="N153" s="19"/>
      <c r="O153" s="19"/>
      <c r="P153" s="19"/>
      <c r="Q153" s="18"/>
      <c r="V153" s="19"/>
      <c r="W153" s="19"/>
      <c r="X153" s="19"/>
      <c r="Y153" s="19"/>
      <c r="Z153" s="18"/>
    </row>
    <row r="154" spans="4:26">
      <c r="D154" s="19"/>
      <c r="E154" s="19"/>
      <c r="F154" s="19"/>
      <c r="G154" s="19"/>
      <c r="H154" s="18"/>
      <c r="M154" s="19"/>
      <c r="N154" s="19"/>
      <c r="O154" s="19"/>
      <c r="P154" s="19"/>
      <c r="Q154" s="18"/>
      <c r="V154" s="19"/>
      <c r="W154" s="19"/>
      <c r="X154" s="19"/>
      <c r="Y154" s="19"/>
      <c r="Z154" s="18"/>
    </row>
    <row r="155" spans="4:26">
      <c r="D155" s="19"/>
      <c r="E155" s="19"/>
      <c r="F155" s="19"/>
      <c r="G155" s="19"/>
      <c r="H155" s="18"/>
      <c r="M155" s="19"/>
      <c r="N155" s="19"/>
      <c r="O155" s="19"/>
      <c r="P155" s="19"/>
      <c r="Q155" s="18"/>
      <c r="V155" s="19"/>
      <c r="W155" s="19"/>
      <c r="X155" s="19"/>
      <c r="Y155" s="19"/>
      <c r="Z155" s="18"/>
    </row>
    <row r="156" spans="4:26">
      <c r="D156" s="19"/>
      <c r="E156" s="19"/>
      <c r="F156" s="19"/>
      <c r="G156" s="19"/>
      <c r="H156" s="18"/>
      <c r="M156" s="19"/>
      <c r="N156" s="19"/>
      <c r="O156" s="19"/>
      <c r="P156" s="19"/>
      <c r="Q156" s="18"/>
      <c r="V156" s="19"/>
      <c r="W156" s="19"/>
      <c r="X156" s="19"/>
      <c r="Y156" s="19"/>
      <c r="Z156" s="18"/>
    </row>
    <row r="157" spans="4:26">
      <c r="D157" s="19"/>
      <c r="E157" s="19"/>
      <c r="F157" s="19"/>
      <c r="G157" s="19"/>
      <c r="H157" s="18"/>
      <c r="M157" s="19"/>
      <c r="N157" s="19"/>
      <c r="O157" s="19"/>
      <c r="P157" s="19"/>
      <c r="Q157" s="18"/>
      <c r="V157" s="19"/>
      <c r="W157" s="19"/>
      <c r="X157" s="19"/>
      <c r="Y157" s="19"/>
      <c r="Z157" s="18"/>
    </row>
    <row r="158" spans="4:26">
      <c r="D158" s="19"/>
      <c r="E158" s="19"/>
      <c r="F158" s="19"/>
      <c r="G158" s="19"/>
      <c r="H158" s="18"/>
      <c r="M158" s="19"/>
      <c r="N158" s="19"/>
      <c r="O158" s="19"/>
      <c r="P158" s="19"/>
      <c r="Q158" s="18"/>
      <c r="V158" s="19"/>
      <c r="W158" s="19"/>
      <c r="X158" s="19"/>
      <c r="Y158" s="19"/>
      <c r="Z158" s="18"/>
    </row>
    <row r="159" spans="4:26">
      <c r="D159" s="19"/>
      <c r="E159" s="19"/>
      <c r="F159" s="19"/>
      <c r="G159" s="19"/>
      <c r="H159" s="18"/>
      <c r="M159" s="19"/>
      <c r="N159" s="19"/>
      <c r="O159" s="19"/>
      <c r="P159" s="19"/>
      <c r="Q159" s="18"/>
      <c r="V159" s="19"/>
      <c r="W159" s="19"/>
      <c r="X159" s="19"/>
      <c r="Y159" s="19"/>
      <c r="Z159" s="18"/>
    </row>
    <row r="160" spans="4:26">
      <c r="D160" s="19"/>
      <c r="E160" s="19"/>
      <c r="F160" s="19"/>
      <c r="G160" s="19"/>
      <c r="H160" s="18"/>
      <c r="M160" s="19"/>
      <c r="N160" s="19"/>
      <c r="O160" s="19"/>
      <c r="P160" s="19"/>
      <c r="Q160" s="18"/>
      <c r="V160" s="19"/>
      <c r="W160" s="19"/>
      <c r="X160" s="19"/>
      <c r="Y160" s="19"/>
      <c r="Z160" s="18"/>
    </row>
    <row r="161" spans="4:26">
      <c r="D161" s="19"/>
      <c r="E161" s="19"/>
      <c r="F161" s="19"/>
      <c r="G161" s="19"/>
      <c r="H161" s="18"/>
      <c r="M161" s="19"/>
      <c r="N161" s="19"/>
      <c r="O161" s="19"/>
      <c r="P161" s="19"/>
      <c r="Q161" s="18"/>
      <c r="V161" s="19"/>
      <c r="W161" s="19"/>
      <c r="X161" s="19"/>
      <c r="Y161" s="19"/>
      <c r="Z161" s="18"/>
    </row>
    <row r="162" spans="4:26">
      <c r="D162" s="19"/>
      <c r="E162" s="19"/>
      <c r="F162" s="19"/>
      <c r="G162" s="19"/>
      <c r="H162" s="18"/>
      <c r="M162" s="19"/>
      <c r="N162" s="19"/>
      <c r="O162" s="19"/>
      <c r="P162" s="19"/>
      <c r="Q162" s="18"/>
      <c r="V162" s="19"/>
      <c r="W162" s="19"/>
      <c r="X162" s="19"/>
      <c r="Y162" s="19"/>
      <c r="Z162" s="18"/>
    </row>
    <row r="163" spans="4:26">
      <c r="D163" s="19"/>
      <c r="E163" s="19"/>
      <c r="F163" s="19"/>
      <c r="G163" s="19"/>
      <c r="H163" s="18"/>
      <c r="M163" s="19"/>
      <c r="N163" s="19"/>
      <c r="O163" s="19"/>
      <c r="P163" s="19"/>
      <c r="Q163" s="18"/>
      <c r="V163" s="19"/>
      <c r="W163" s="19"/>
      <c r="X163" s="19"/>
      <c r="Y163" s="19"/>
      <c r="Z163" s="18"/>
    </row>
    <row r="164" spans="4:26">
      <c r="D164" s="19"/>
      <c r="E164" s="19"/>
      <c r="F164" s="19"/>
      <c r="G164" s="19"/>
      <c r="H164" s="18"/>
      <c r="M164" s="19"/>
      <c r="N164" s="19"/>
      <c r="O164" s="19"/>
      <c r="P164" s="19"/>
      <c r="Q164" s="18"/>
      <c r="V164" s="19"/>
      <c r="W164" s="19"/>
      <c r="X164" s="19"/>
      <c r="Y164" s="19"/>
      <c r="Z164" s="18"/>
    </row>
    <row r="165" spans="4:26">
      <c r="D165" s="19"/>
      <c r="E165" s="19"/>
      <c r="F165" s="19"/>
      <c r="G165" s="19"/>
      <c r="H165" s="18"/>
      <c r="M165" s="19"/>
      <c r="N165" s="19"/>
      <c r="O165" s="19"/>
      <c r="P165" s="19"/>
      <c r="Q165" s="18"/>
      <c r="V165" s="19"/>
      <c r="W165" s="19"/>
      <c r="X165" s="19"/>
      <c r="Y165" s="19"/>
      <c r="Z165" s="18"/>
    </row>
    <row r="166" spans="4:26">
      <c r="D166" s="19"/>
      <c r="E166" s="19"/>
      <c r="F166" s="19"/>
      <c r="G166" s="19"/>
      <c r="H166" s="18"/>
      <c r="M166" s="19"/>
      <c r="N166" s="19"/>
      <c r="O166" s="19"/>
      <c r="P166" s="19"/>
      <c r="Q166" s="18"/>
      <c r="V166" s="19"/>
      <c r="W166" s="19"/>
      <c r="X166" s="19"/>
      <c r="Y166" s="19"/>
      <c r="Z166" s="18"/>
    </row>
    <row r="167" spans="4:26">
      <c r="D167" s="19"/>
      <c r="E167" s="19"/>
      <c r="F167" s="19"/>
      <c r="G167" s="19"/>
      <c r="H167" s="18"/>
      <c r="M167" s="19"/>
      <c r="N167" s="19"/>
      <c r="O167" s="19"/>
      <c r="P167" s="19"/>
      <c r="Q167" s="18"/>
      <c r="V167" s="19"/>
      <c r="W167" s="19"/>
      <c r="X167" s="19"/>
      <c r="Y167" s="19"/>
      <c r="Z167" s="18"/>
    </row>
    <row r="168" spans="4:26">
      <c r="D168" s="19"/>
      <c r="E168" s="19"/>
      <c r="F168" s="19"/>
      <c r="G168" s="19"/>
      <c r="H168" s="18"/>
      <c r="M168" s="19"/>
      <c r="N168" s="19"/>
      <c r="O168" s="19"/>
      <c r="P168" s="19"/>
      <c r="Q168" s="18"/>
      <c r="V168" s="19"/>
      <c r="W168" s="19"/>
      <c r="X168" s="19"/>
      <c r="Y168" s="19"/>
      <c r="Z168" s="18"/>
    </row>
    <row r="169" spans="4:26">
      <c r="D169" s="19"/>
      <c r="E169" s="19"/>
      <c r="F169" s="19"/>
      <c r="G169" s="19"/>
      <c r="H169" s="18"/>
      <c r="M169" s="19"/>
      <c r="N169" s="19"/>
      <c r="O169" s="19"/>
      <c r="P169" s="19"/>
      <c r="Q169" s="18"/>
      <c r="V169" s="19"/>
      <c r="W169" s="19"/>
      <c r="X169" s="19"/>
      <c r="Y169" s="19"/>
      <c r="Z169" s="18"/>
    </row>
    <row r="170" spans="4:26">
      <c r="D170" s="19"/>
      <c r="E170" s="19"/>
      <c r="F170" s="19"/>
      <c r="G170" s="19"/>
      <c r="H170" s="18"/>
      <c r="M170" s="19"/>
      <c r="N170" s="19"/>
      <c r="O170" s="19"/>
      <c r="P170" s="19"/>
      <c r="Q170" s="18"/>
      <c r="V170" s="19"/>
      <c r="W170" s="19"/>
      <c r="X170" s="19"/>
      <c r="Y170" s="19"/>
      <c r="Z170" s="18"/>
    </row>
    <row r="171" spans="4:26">
      <c r="D171" s="19"/>
      <c r="E171" s="19"/>
      <c r="F171" s="19"/>
      <c r="G171" s="19"/>
      <c r="H171" s="18"/>
      <c r="M171" s="19"/>
      <c r="N171" s="19"/>
      <c r="O171" s="19"/>
      <c r="P171" s="19"/>
      <c r="Q171" s="18"/>
      <c r="V171" s="19"/>
      <c r="W171" s="19"/>
      <c r="X171" s="19"/>
      <c r="Y171" s="19"/>
      <c r="Z171" s="18"/>
    </row>
    <row r="172" spans="4:26">
      <c r="D172" s="19"/>
      <c r="E172" s="19"/>
      <c r="F172" s="19"/>
      <c r="G172" s="19"/>
      <c r="H172" s="18"/>
      <c r="M172" s="19"/>
      <c r="N172" s="19"/>
      <c r="O172" s="19"/>
      <c r="P172" s="19"/>
      <c r="Q172" s="18"/>
      <c r="V172" s="19"/>
      <c r="W172" s="19"/>
      <c r="X172" s="19"/>
      <c r="Y172" s="19"/>
      <c r="Z172" s="18"/>
    </row>
    <row r="173" spans="4:26">
      <c r="D173" s="19"/>
      <c r="E173" s="19"/>
      <c r="F173" s="19"/>
      <c r="G173" s="19"/>
      <c r="H173" s="18"/>
      <c r="M173" s="19"/>
      <c r="N173" s="19"/>
      <c r="O173" s="19"/>
      <c r="P173" s="19"/>
      <c r="Q173" s="18"/>
      <c r="V173" s="19"/>
      <c r="W173" s="19"/>
      <c r="X173" s="19"/>
      <c r="Y173" s="19"/>
      <c r="Z173" s="18"/>
    </row>
    <row r="174" spans="4:26">
      <c r="D174" s="19"/>
      <c r="E174" s="19"/>
      <c r="F174" s="19"/>
      <c r="G174" s="19"/>
      <c r="H174" s="18"/>
      <c r="M174" s="19"/>
      <c r="N174" s="19"/>
      <c r="O174" s="19"/>
      <c r="P174" s="19"/>
      <c r="Q174" s="18"/>
      <c r="V174" s="19"/>
      <c r="W174" s="19"/>
      <c r="X174" s="19"/>
      <c r="Y174" s="19"/>
      <c r="Z174" s="18"/>
    </row>
    <row r="175" spans="4:26">
      <c r="D175" s="19"/>
      <c r="E175" s="19"/>
      <c r="F175" s="19"/>
      <c r="G175" s="19"/>
      <c r="H175" s="18"/>
      <c r="M175" s="19"/>
      <c r="N175" s="19"/>
      <c r="O175" s="19"/>
      <c r="P175" s="19"/>
      <c r="Q175" s="18"/>
      <c r="V175" s="19"/>
      <c r="W175" s="19"/>
      <c r="X175" s="19"/>
      <c r="Y175" s="19"/>
      <c r="Z175" s="18"/>
    </row>
    <row r="176" spans="4:26">
      <c r="D176" s="19"/>
      <c r="E176" s="19"/>
      <c r="F176" s="19"/>
      <c r="G176" s="19"/>
      <c r="H176" s="18"/>
      <c r="M176" s="19"/>
      <c r="N176" s="19"/>
      <c r="O176" s="19"/>
      <c r="P176" s="19"/>
      <c r="Q176" s="18"/>
      <c r="V176" s="19"/>
      <c r="W176" s="19"/>
      <c r="X176" s="19"/>
      <c r="Y176" s="19"/>
      <c r="Z176" s="18"/>
    </row>
    <row r="177" spans="4:26">
      <c r="D177" s="19"/>
      <c r="E177" s="19"/>
      <c r="F177" s="19"/>
      <c r="G177" s="19"/>
      <c r="H177" s="18"/>
      <c r="M177" s="19"/>
      <c r="N177" s="19"/>
      <c r="O177" s="19"/>
      <c r="P177" s="19"/>
      <c r="Q177" s="18"/>
      <c r="V177" s="19"/>
      <c r="W177" s="19"/>
      <c r="X177" s="19"/>
      <c r="Y177" s="19"/>
      <c r="Z177" s="18"/>
    </row>
    <row r="178" spans="4:26">
      <c r="D178" s="19"/>
      <c r="E178" s="19"/>
      <c r="F178" s="19"/>
      <c r="G178" s="19"/>
      <c r="H178" s="18"/>
      <c r="M178" s="19"/>
      <c r="N178" s="19"/>
      <c r="O178" s="19"/>
      <c r="P178" s="19"/>
      <c r="Q178" s="18"/>
      <c r="V178" s="19"/>
      <c r="W178" s="19"/>
      <c r="X178" s="19"/>
      <c r="Y178" s="19"/>
      <c r="Z178" s="18"/>
    </row>
    <row r="179" spans="4:26">
      <c r="D179" s="19"/>
      <c r="E179" s="19"/>
      <c r="F179" s="19"/>
      <c r="G179" s="19"/>
      <c r="H179" s="18"/>
      <c r="M179" s="19"/>
      <c r="N179" s="19"/>
      <c r="O179" s="19"/>
      <c r="P179" s="19"/>
      <c r="Q179" s="18"/>
      <c r="V179" s="19"/>
      <c r="W179" s="19"/>
      <c r="X179" s="19"/>
      <c r="Y179" s="19"/>
      <c r="Z179" s="18"/>
    </row>
  </sheetData>
  <sheetProtection selectLockedCells="1"/>
  <autoFilter ref="A2:AD125"/>
  <mergeCells count="4">
    <mergeCell ref="AA3:AB5"/>
    <mergeCell ref="AA6:AB8"/>
    <mergeCell ref="AA9:AB10"/>
    <mergeCell ref="AA11:AB12"/>
  </mergeCells>
  <phoneticPr fontId="23" type="noConversion"/>
  <dataValidations count="2">
    <dataValidation type="custom" allowBlank="1" showInputMessage="1" showErrorMessage="1" sqref="K1:K1048576 T1:T1048576">
      <formula1>COUNTIF(K:K,K1)=1</formula1>
    </dataValidation>
    <dataValidation type="custom" errorStyle="information" allowBlank="1" showInputMessage="1" showErrorMessage="1" errorTitle="triathlon" error="IDIOT REGARDE UN PEU CE QUE TU SAISIE" promptTitle="TRIATHLON" prompt="idot tu sais pas regarder" sqref="B1:B44 B76:B65536 B46:B74">
      <formula1>COUNTIF(B:B,B1)=1</formula1>
    </dataValidation>
  </dataValidations>
  <pageMargins left="0.39370078740157483" right="0.15748031496062992" top="0.39370078740157483" bottom="0.39370078740157483" header="0.31496062992125984" footer="0.31496062992125984"/>
  <pageSetup paperSize="9" scale="65" fitToHeight="15" orientation="portrait" r:id="rId1"/>
  <headerFooter alignWithMargins="0">
    <oddFooter>&amp;A&amp;RPage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N200"/>
  <sheetViews>
    <sheetView tabSelected="1" zoomScaleNormal="100" zoomScaleSheetLayoutView="125" workbookViewId="0">
      <selection activeCell="I11" sqref="I11"/>
    </sheetView>
  </sheetViews>
  <sheetFormatPr baseColWidth="10" defaultColWidth="10.85546875" defaultRowHeight="22.5" customHeight="1"/>
  <cols>
    <col min="1" max="1" width="5.42578125" style="93" customWidth="1"/>
    <col min="2" max="2" width="8.28515625" style="45" customWidth="1"/>
    <col min="3" max="3" width="44.28515625" style="46" customWidth="1"/>
    <col min="4" max="4" width="13.140625" style="45" bestFit="1" customWidth="1"/>
    <col min="5" max="5" width="11.28515625" style="45" customWidth="1"/>
    <col min="6" max="6" width="12.85546875" style="47" customWidth="1"/>
    <col min="7" max="7" width="11.42578125" style="45" customWidth="1"/>
    <col min="8" max="8" width="10.85546875" style="45" customWidth="1"/>
    <col min="9" max="9" width="20.28515625" style="46" customWidth="1"/>
    <col min="10" max="10" width="12.28515625" style="45" customWidth="1"/>
    <col min="11" max="16384" width="10.85546875" style="26"/>
  </cols>
  <sheetData>
    <row r="1" spans="1:14" ht="22.5" customHeight="1" thickBot="1">
      <c r="A1" s="138"/>
      <c r="B1" s="141" t="s">
        <v>28</v>
      </c>
      <c r="C1" s="136" t="s">
        <v>10</v>
      </c>
      <c r="D1" s="140" t="s">
        <v>8</v>
      </c>
      <c r="E1" s="140"/>
      <c r="F1" s="140"/>
      <c r="G1" s="140"/>
      <c r="H1" s="140"/>
      <c r="I1" s="136" t="s">
        <v>0</v>
      </c>
      <c r="J1" s="147" t="s">
        <v>12</v>
      </c>
      <c r="K1" s="146" t="s">
        <v>31</v>
      </c>
      <c r="L1" s="105">
        <v>0</v>
      </c>
      <c r="M1" s="110" t="s">
        <v>33</v>
      </c>
    </row>
    <row r="2" spans="1:14" ht="22.5" customHeight="1" thickBot="1">
      <c r="A2" s="139"/>
      <c r="B2" s="141"/>
      <c r="C2" s="137"/>
      <c r="D2" s="37" t="s">
        <v>11</v>
      </c>
      <c r="E2" s="37" t="s">
        <v>29</v>
      </c>
      <c r="F2" s="38" t="s">
        <v>18</v>
      </c>
      <c r="G2" s="37" t="s">
        <v>9</v>
      </c>
      <c r="H2" s="37" t="s">
        <v>1</v>
      </c>
      <c r="I2" s="137"/>
      <c r="J2" s="147"/>
      <c r="K2" s="146"/>
      <c r="L2" s="108">
        <v>2.013888888888889E-2</v>
      </c>
      <c r="M2" s="107" t="s">
        <v>32</v>
      </c>
    </row>
    <row r="3" spans="1:14" ht="22.5" hidden="1" customHeight="1" thickBot="1">
      <c r="A3" s="92">
        <v>1</v>
      </c>
      <c r="B3" s="39">
        <f>IF('Saisie Resultat'!T3="","",'Saisie Resultat'!T3)</f>
        <v>43</v>
      </c>
      <c r="C3" s="40" t="str">
        <f>IF(ISERROR(VLOOKUP(B3,Inscriptions!A:J,3,FALSE)),"",VLOOKUP(B3,Inscriptions!A:J,3,FALSE))&amp;" "&amp;IF(ISERROR(VLOOKUP(B3,Inscriptions!A:J,4,FALSE)),"",VLOOKUP(B3,Inscriptions!A:J,4,FALSE))</f>
        <v>VERMOREL/SOULON/TAMA NICOLAS/FRANCK/TEVA</v>
      </c>
      <c r="D3" s="41">
        <f>IF(B3="","",VLOOKUP(B3,'Saisie Resultat'!B:H,7,FALSE)-CHOOSE(K3,$L$1,$L$2,$L$3))</f>
        <v>6.5393518518518517E-3</v>
      </c>
      <c r="E3" s="42">
        <f t="shared" ref="E3" si="0">IF(ISERROR(F3-D3),"",F3-D3)</f>
        <v>2.5405092592592597E-2</v>
      </c>
      <c r="F3" s="43">
        <f>IF(B3="","",VLOOKUP(B3,'Saisie Resultat'!K:Q,7,FALSE)-CHOOSE(K3,$L$1,$L$2,$L$3))</f>
        <v>3.1944444444444449E-2</v>
      </c>
      <c r="G3" s="42">
        <f t="shared" ref="G3" si="1">IF(ISERROR(H3-F3),"",H3-F3)</f>
        <v>1.3252314814814807E-2</v>
      </c>
      <c r="H3" s="42">
        <f>IF(B3="","",VLOOKUP(B3,'Saisie Resultat'!T:Z,7,FALSE)-CHOOSE(K3,$L$1,$L$2,$L$3))</f>
        <v>4.5196759259259256E-2</v>
      </c>
      <c r="I3" s="40">
        <f>IF(B3="","",VLOOKUP(B3,Inscriptions!A:J,8,FALSE))</f>
        <v>0</v>
      </c>
      <c r="J3" s="44">
        <f>IF(B3="","",VLOOKUP(B3,Inscriptions!A:J,7,FALSE))</f>
        <v>0</v>
      </c>
      <c r="K3" s="44">
        <f>IF(B3="","",VLOOKUP(B3,Inscriptions!A:K,11,FALSE))</f>
        <v>1</v>
      </c>
      <c r="L3" s="109">
        <v>1.0416666666666666E-2</v>
      </c>
      <c r="M3" s="106" t="s">
        <v>34</v>
      </c>
    </row>
    <row r="4" spans="1:14" ht="22.5" hidden="1" customHeight="1">
      <c r="A4" s="92">
        <v>2</v>
      </c>
      <c r="B4" s="39">
        <f>IF('Saisie Resultat'!T4="","",'Saisie Resultat'!T4)</f>
        <v>8</v>
      </c>
      <c r="C4" s="40" t="str">
        <f>IF(ISERROR(VLOOKUP(B4,Inscriptions!A:J,3,FALSE)),"",VLOOKUP(B4,Inscriptions!A:J,3,FALSE))&amp;" "&amp;IF(ISERROR(VLOOKUP(B4,Inscriptions!A:J,4,FALSE)),"",VLOOKUP(B4,Inscriptions!A:J,4,FALSE))</f>
        <v>WANE CEDRIC</v>
      </c>
      <c r="D4" s="41">
        <f>IF(B4="","",VLOOKUP(B4,'Saisie Resultat'!B:H,7,FALSE)-CHOOSE(K4,$L$1,$L$2,$L$3))</f>
        <v>8.4490740740740741E-3</v>
      </c>
      <c r="E4" s="42">
        <f t="shared" ref="E4:E14" si="2">IF(ISERROR(F4-D4),"",F4-D4)</f>
        <v>2.6458333333333334E-2</v>
      </c>
      <c r="F4" s="43">
        <f>IF(B4="","",VLOOKUP(B4,'Saisie Resultat'!K:Q,7,FALSE)-CHOOSE(K4,$L$1,$L$2,$L$3))</f>
        <v>3.4907407407407408E-2</v>
      </c>
      <c r="G4" s="42">
        <f t="shared" ref="G4:G14" si="3">IF(ISERROR(H4-F4),"",H4-F4)</f>
        <v>1.2523148148148151E-2</v>
      </c>
      <c r="H4" s="42">
        <f>IF(B4="","",VLOOKUP(B4,'Saisie Resultat'!T:Z,7,FALSE)-CHOOSE(K4,$L$1,$L$2,$L$3))</f>
        <v>4.7430555555555559E-2</v>
      </c>
      <c r="I4" s="40" t="str">
        <f>IF(B4="","",VLOOKUP(B4,Inscriptions!A:J,8,FALSE))</f>
        <v>KONA TRI</v>
      </c>
      <c r="J4" s="44" t="str">
        <f>IF(B4="","",VLOOKUP(B4,Inscriptions!A:J,7,FALSE))</f>
        <v>SENIOR</v>
      </c>
      <c r="K4" s="44">
        <f>IF(B4="","",VLOOKUP(B4,Inscriptions!A:K,11,FALSE))</f>
        <v>1</v>
      </c>
      <c r="L4" s="144" t="s">
        <v>41</v>
      </c>
      <c r="M4" s="145"/>
      <c r="N4" s="145"/>
    </row>
    <row r="5" spans="1:14" ht="22.5" customHeight="1">
      <c r="A5" s="92">
        <v>3</v>
      </c>
      <c r="B5" s="39">
        <f>IF('Saisie Resultat'!T5="","",'Saisie Resultat'!T5)</f>
        <v>33</v>
      </c>
      <c r="C5" s="40" t="str">
        <f>IF(ISERROR(VLOOKUP(B5,Inscriptions!A:J,3,FALSE)),"",VLOOKUP(B5,Inscriptions!A:J,3,FALSE))&amp;" "&amp;IF(ISERROR(VLOOKUP(B5,Inscriptions!A:J,4,FALSE)),"",VLOOKUP(B5,Inscriptions!A:J,4,FALSE))</f>
        <v>BARRA LAURENT</v>
      </c>
      <c r="D5" s="41">
        <f>IF(B5="","",VLOOKUP(B5,'Saisie Resultat'!B:H,7,FALSE)-CHOOSE(K5,$L$1,$L$2,$L$3))</f>
        <v>8.2638888888888883E-3</v>
      </c>
      <c r="E5" s="42">
        <f t="shared" si="2"/>
        <v>2.6620370370370371E-2</v>
      </c>
      <c r="F5" s="43">
        <f>IF(B5="","",VLOOKUP(B5,'Saisie Resultat'!K:Q,7,FALSE)-CHOOSE(K5,$L$1,$L$2,$L$3))</f>
        <v>3.4884259259259261E-2</v>
      </c>
      <c r="G5" s="42">
        <f t="shared" si="3"/>
        <v>1.4247685185185183E-2</v>
      </c>
      <c r="H5" s="42">
        <f>IF(B5="","",VLOOKUP(B5,'Saisie Resultat'!T:Z,7,FALSE)-CHOOSE(K5,$L$1,$L$2,$L$3))</f>
        <v>4.9131944444444443E-2</v>
      </c>
      <c r="I5" s="40" t="str">
        <f>IF(B5="","",VLOOKUP(B5,Inscriptions!A:J,8,FALSE))</f>
        <v>KONA TRI</v>
      </c>
      <c r="J5" s="44" t="str">
        <f>IF(B5="","",VLOOKUP(B5,Inscriptions!A:J,7,FALSE))</f>
        <v>VETERAN</v>
      </c>
      <c r="K5" s="44">
        <f>IF(B5="","",VLOOKUP(B5,Inscriptions!A:K,11,FALSE))</f>
        <v>1</v>
      </c>
      <c r="L5" s="144"/>
      <c r="M5" s="145"/>
      <c r="N5" s="145"/>
    </row>
    <row r="6" spans="1:14" ht="22.5" hidden="1" customHeight="1">
      <c r="A6" s="92">
        <v>4</v>
      </c>
      <c r="B6" s="39">
        <f>IF('Saisie Resultat'!T6="","",'Saisie Resultat'!T6)</f>
        <v>35</v>
      </c>
      <c r="C6" s="40" t="str">
        <f>IF(ISERROR(VLOOKUP(B6,Inscriptions!A:J,3,FALSE)),"",VLOOKUP(B6,Inscriptions!A:J,3,FALSE))&amp;" "&amp;IF(ISERROR(VLOOKUP(B6,Inscriptions!A:J,4,FALSE)),"",VLOOKUP(B6,Inscriptions!A:J,4,FALSE))</f>
        <v>DIGONNET FRANCK</v>
      </c>
      <c r="D6" s="41">
        <f>IF(B6="","",VLOOKUP(B6,'Saisie Resultat'!B:H,7,FALSE)-CHOOSE(K6,$L$1,$L$2,$L$3))</f>
        <v>9.5138888888888894E-3</v>
      </c>
      <c r="E6" s="42">
        <f t="shared" si="2"/>
        <v>2.6782407407407401E-2</v>
      </c>
      <c r="F6" s="43">
        <f>IF(B6="","",VLOOKUP(B6,'Saisie Resultat'!K:Q,7,FALSE)-CHOOSE(K6,$L$1,$L$2,$L$3))</f>
        <v>3.6296296296296292E-2</v>
      </c>
      <c r="G6" s="42">
        <f t="shared" si="3"/>
        <v>1.3819444444444447E-2</v>
      </c>
      <c r="H6" s="42">
        <f>IF(B6="","",VLOOKUP(B6,'Saisie Resultat'!T:Z,7,FALSE)-CHOOSE(K6,$L$1,$L$2,$L$3))</f>
        <v>5.0115740740740738E-2</v>
      </c>
      <c r="I6" s="40" t="str">
        <f>IF(B6="","",VLOOKUP(B6,Inscriptions!A:J,8,FALSE))</f>
        <v>CNP</v>
      </c>
      <c r="J6" s="44" t="str">
        <f>IF(B6="","",VLOOKUP(B6,Inscriptions!A:J,7,FALSE))</f>
        <v>SENIOR</v>
      </c>
      <c r="K6" s="44">
        <f>IF(B6="","",VLOOKUP(B6,Inscriptions!A:K,11,FALSE))</f>
        <v>1</v>
      </c>
      <c r="L6" s="144"/>
      <c r="M6" s="145"/>
      <c r="N6" s="145"/>
    </row>
    <row r="7" spans="1:14" ht="22.5" hidden="1" customHeight="1">
      <c r="A7" s="92">
        <v>5</v>
      </c>
      <c r="B7" s="39">
        <f>IF('Saisie Resultat'!T7="","",'Saisie Resultat'!T7)</f>
        <v>31</v>
      </c>
      <c r="C7" s="40" t="str">
        <f>IF(ISERROR(VLOOKUP(B7,Inscriptions!A:J,3,FALSE)),"",VLOOKUP(B7,Inscriptions!A:J,3,FALSE))&amp;" "&amp;IF(ISERROR(VLOOKUP(B7,Inscriptions!A:J,4,FALSE)),"",VLOOKUP(B7,Inscriptions!A:J,4,FALSE))</f>
        <v>TOURNEUR CEDRIC</v>
      </c>
      <c r="D7" s="41">
        <f>IF(B7="","",VLOOKUP(B7,'Saisie Resultat'!B:H,7,FALSE)-CHOOSE(K7,$L$1,$L$2,$L$3))</f>
        <v>9.4444444444444445E-3</v>
      </c>
      <c r="E7" s="42">
        <f t="shared" si="2"/>
        <v>2.7013888888888893E-2</v>
      </c>
      <c r="F7" s="43">
        <f>IF(B7="","",VLOOKUP(B7,'Saisie Resultat'!K:Q,7,FALSE)-CHOOSE(K7,$L$1,$L$2,$L$3))</f>
        <v>3.6458333333333336E-2</v>
      </c>
      <c r="G7" s="42">
        <f t="shared" si="3"/>
        <v>1.4837962962962956E-2</v>
      </c>
      <c r="H7" s="42">
        <f>IF(B7="","",VLOOKUP(B7,'Saisie Resultat'!T:Z,7,FALSE)-CHOOSE(K7,$L$1,$L$2,$L$3))</f>
        <v>5.1296296296296291E-2</v>
      </c>
      <c r="I7" s="40">
        <f>IF(B7="","",VLOOKUP(B7,Inscriptions!A:J,8,FALSE))</f>
        <v>0</v>
      </c>
      <c r="J7" s="44" t="str">
        <f>IF(B7="","",VLOOKUP(B7,Inscriptions!A:J,7,FALSE))</f>
        <v>SENIOR</v>
      </c>
      <c r="K7" s="44">
        <f>IF(B7="","",VLOOKUP(B7,Inscriptions!A:K,11,FALSE))</f>
        <v>1</v>
      </c>
      <c r="L7" s="144"/>
      <c r="M7" s="145"/>
      <c r="N7" s="145"/>
    </row>
    <row r="8" spans="1:14" ht="22.5" customHeight="1">
      <c r="A8" s="92">
        <v>6</v>
      </c>
      <c r="B8" s="39">
        <f>IF('Saisie Resultat'!T8="","",'Saisie Resultat'!T8)</f>
        <v>19</v>
      </c>
      <c r="C8" s="40" t="str">
        <f>IF(ISERROR(VLOOKUP(B8,Inscriptions!A:J,3,FALSE)),"",VLOOKUP(B8,Inscriptions!A:J,3,FALSE))&amp;" "&amp;IF(ISERROR(VLOOKUP(B8,Inscriptions!A:J,4,FALSE)),"",VLOOKUP(B8,Inscriptions!A:J,4,FALSE))</f>
        <v>LABOUBE ARNAUD</v>
      </c>
      <c r="D8" s="41">
        <f>IF(B8="","",VLOOKUP(B8,'Saisie Resultat'!B:H,7,FALSE)-CHOOSE(K8,$L$1,$L$2,$L$3))</f>
        <v>9.5138888888888894E-3</v>
      </c>
      <c r="E8" s="42">
        <f t="shared" si="2"/>
        <v>2.8009259259259255E-2</v>
      </c>
      <c r="F8" s="43">
        <f>IF(B8="","",VLOOKUP(B8,'Saisie Resultat'!K:Q,7,FALSE)-CHOOSE(K8,$L$1,$L$2,$L$3))</f>
        <v>3.7523148148148146E-2</v>
      </c>
      <c r="G8" s="42">
        <f t="shared" si="3"/>
        <v>1.6921296296296295E-2</v>
      </c>
      <c r="H8" s="42">
        <f>IF(B8="","",VLOOKUP(B8,'Saisie Resultat'!T:Z,7,FALSE)-CHOOSE(K8,$L$1,$L$2,$L$3))</f>
        <v>5.4444444444444441E-2</v>
      </c>
      <c r="I8" s="40" t="str">
        <f>IF(B8="","",VLOOKUP(B8,Inscriptions!A:J,8,FALSE))</f>
        <v>MARARA TRI</v>
      </c>
      <c r="J8" s="44" t="str">
        <f>IF(B8="","",VLOOKUP(B8,Inscriptions!A:J,7,FALSE))</f>
        <v>VETERAN</v>
      </c>
      <c r="K8" s="44">
        <f>IF(B8="","",VLOOKUP(B8,Inscriptions!A:K,11,FALSE))</f>
        <v>1</v>
      </c>
    </row>
    <row r="9" spans="1:14" ht="22.5" hidden="1" customHeight="1">
      <c r="A9" s="92">
        <v>7</v>
      </c>
      <c r="B9" s="39">
        <f>IF('Saisie Resultat'!T9="","",'Saisie Resultat'!T9)</f>
        <v>34</v>
      </c>
      <c r="C9" s="40" t="str">
        <f>IF(ISERROR(VLOOKUP(B9,Inscriptions!A:J,3,FALSE)),"",VLOOKUP(B9,Inscriptions!A:J,3,FALSE))&amp;" "&amp;IF(ISERROR(VLOOKUP(B9,Inscriptions!A:J,4,FALSE)),"",VLOOKUP(B9,Inscriptions!A:J,4,FALSE))</f>
        <v>PALLUAUD REMI</v>
      </c>
      <c r="D9" s="41">
        <f>IF(B9="","",VLOOKUP(B9,'Saisie Resultat'!B:H,7,FALSE)-CHOOSE(K9,$L$1,$L$2,$L$3))</f>
        <v>9.1666666666666667E-3</v>
      </c>
      <c r="E9" s="42">
        <f t="shared" si="2"/>
        <v>2.9421296296296303E-2</v>
      </c>
      <c r="F9" s="43">
        <f>IF(B9="","",VLOOKUP(B9,'Saisie Resultat'!K:Q,7,FALSE)-CHOOSE(K9,$L$1,$L$2,$L$3))</f>
        <v>3.858796296296297E-2</v>
      </c>
      <c r="G9" s="42">
        <f t="shared" si="3"/>
        <v>1.5856481481481471E-2</v>
      </c>
      <c r="H9" s="42">
        <f>IF(B9="","",VLOOKUP(B9,'Saisie Resultat'!T:Z,7,FALSE)-CHOOSE(K9,$L$1,$L$2,$L$3))</f>
        <v>5.4444444444444441E-2</v>
      </c>
      <c r="I9" s="40" t="str">
        <f>IF(B9="","",VLOOKUP(B9,Inscriptions!A:J,8,FALSE))</f>
        <v>CNP</v>
      </c>
      <c r="J9" s="44" t="str">
        <f>IF(B9="","",VLOOKUP(B9,Inscriptions!A:J,7,FALSE))</f>
        <v>SENIOR</v>
      </c>
      <c r="K9" s="44">
        <f>IF(B9="","",VLOOKUP(B9,Inscriptions!A:K,11,FALSE))</f>
        <v>1</v>
      </c>
      <c r="L9" s="142" t="s">
        <v>40</v>
      </c>
      <c r="M9" s="143"/>
      <c r="N9" s="143"/>
    </row>
    <row r="10" spans="1:14" ht="22.5" customHeight="1">
      <c r="A10" s="92">
        <v>8</v>
      </c>
      <c r="B10" s="39">
        <f>IF('Saisie Resultat'!T10="","",'Saisie Resultat'!T10)</f>
        <v>2</v>
      </c>
      <c r="C10" s="40" t="str">
        <f>IF(ISERROR(VLOOKUP(B10,Inscriptions!A:J,3,FALSE)),"",VLOOKUP(B10,Inscriptions!A:J,3,FALSE))&amp;" "&amp;IF(ISERROR(VLOOKUP(B10,Inscriptions!A:J,4,FALSE)),"",VLOOKUP(B10,Inscriptions!A:J,4,FALSE))</f>
        <v>CAMUS CYRIL</v>
      </c>
      <c r="D10" s="41">
        <f>IF(B10="","",VLOOKUP(B10,'Saisie Resultat'!B:H,7,FALSE)-CHOOSE(K10,$L$1,$L$2,$L$3))</f>
        <v>9.4675925925925917E-3</v>
      </c>
      <c r="E10" s="42">
        <f t="shared" si="2"/>
        <v>3.1574074074074074E-2</v>
      </c>
      <c r="F10" s="43">
        <f>IF(B10="","",VLOOKUP(B10,'Saisie Resultat'!K:Q,7,FALSE)-CHOOSE(K10,$L$1,$L$2,$L$3))</f>
        <v>4.1041666666666664E-2</v>
      </c>
      <c r="G10" s="42">
        <f t="shared" si="3"/>
        <v>1.6886574074074075E-2</v>
      </c>
      <c r="H10" s="42">
        <f>IF(B10="","",VLOOKUP(B10,'Saisie Resultat'!T:Z,7,FALSE)-CHOOSE(K10,$L$1,$L$2,$L$3))</f>
        <v>5.7928240740740738E-2</v>
      </c>
      <c r="I10" s="40">
        <f>IF(B10="","",VLOOKUP(B10,Inscriptions!A:J,8,FALSE))</f>
        <v>0</v>
      </c>
      <c r="J10" s="44" t="str">
        <f>IF(B10="","",VLOOKUP(B10,Inscriptions!A:J,7,FALSE))</f>
        <v>VETERAN</v>
      </c>
      <c r="K10" s="44">
        <f>IF(B10="","",VLOOKUP(B10,Inscriptions!A:K,11,FALSE))</f>
        <v>1</v>
      </c>
      <c r="L10" s="142"/>
      <c r="M10" s="143"/>
      <c r="N10" s="143"/>
    </row>
    <row r="11" spans="1:14" ht="22.5" hidden="1" customHeight="1">
      <c r="A11" s="92">
        <v>9</v>
      </c>
      <c r="B11" s="39">
        <f>IF('Saisie Resultat'!T11="","",'Saisie Resultat'!T11)</f>
        <v>32</v>
      </c>
      <c r="C11" s="40" t="str">
        <f>IF(ISERROR(VLOOKUP(B11,Inscriptions!A:J,3,FALSE)),"",VLOOKUP(B11,Inscriptions!A:J,3,FALSE))&amp;" "&amp;IF(ISERROR(VLOOKUP(B11,Inscriptions!A:J,4,FALSE)),"",VLOOKUP(B11,Inscriptions!A:J,4,FALSE))</f>
        <v>VAN BASTOLAIRE POERAVA</v>
      </c>
      <c r="D11" s="41">
        <f>IF(B11="","",VLOOKUP(B11,'Saisie Resultat'!B:H,7,FALSE)-CHOOSE(K11,$L$1,$L$2,$L$3))</f>
        <v>1.0104166666666668E-2</v>
      </c>
      <c r="E11" s="42">
        <f t="shared" si="2"/>
        <v>3.0034722222222216E-2</v>
      </c>
      <c r="F11" s="43">
        <f>IF(B11="","",VLOOKUP(B11,'Saisie Resultat'!K:Q,7,FALSE)-CHOOSE(K11,$L$1,$L$2,$L$3))</f>
        <v>4.0138888888888884E-2</v>
      </c>
      <c r="G11" s="42">
        <f t="shared" si="3"/>
        <v>1.8680555555555561E-2</v>
      </c>
      <c r="H11" s="42">
        <f>IF(B11="","",VLOOKUP(B11,'Saisie Resultat'!T:Z,7,FALSE)-CHOOSE(K11,$L$1,$L$2,$L$3))</f>
        <v>5.8819444444444445E-2</v>
      </c>
      <c r="I11" s="40" t="str">
        <f>IF(B11="","",VLOOKUP(B11,Inscriptions!A:J,8,FALSE))</f>
        <v>KONA TRI</v>
      </c>
      <c r="J11" s="44" t="str">
        <f>IF(B11="","",VLOOKUP(B11,Inscriptions!A:J,7,FALSE))</f>
        <v>SENIOR</v>
      </c>
      <c r="K11" s="44">
        <f>IF(B11="","",VLOOKUP(B11,Inscriptions!A:K,11,FALSE))</f>
        <v>1</v>
      </c>
      <c r="L11" s="142"/>
      <c r="M11" s="143"/>
      <c r="N11" s="143"/>
    </row>
    <row r="12" spans="1:14" ht="22.5" hidden="1" customHeight="1">
      <c r="A12" s="92">
        <v>10</v>
      </c>
      <c r="B12" s="39">
        <f>IF('Saisie Resultat'!T12="","",'Saisie Resultat'!T12)</f>
        <v>22</v>
      </c>
      <c r="C12" s="40" t="str">
        <f>IF(ISERROR(VLOOKUP(B12,Inscriptions!A:J,3,FALSE)),"",VLOOKUP(B12,Inscriptions!A:J,3,FALSE))&amp;" "&amp;IF(ISERROR(VLOOKUP(B12,Inscriptions!A:J,4,FALSE)),"",VLOOKUP(B12,Inscriptions!A:J,4,FALSE))</f>
        <v>FAURE AYMERIC</v>
      </c>
      <c r="D12" s="41">
        <f>IF(B12="","",VLOOKUP(B12,'Saisie Resultat'!B:H,7,FALSE)-CHOOSE(K12,$L$1,$L$2,$L$3))</f>
        <v>1.0775462962962964E-2</v>
      </c>
      <c r="E12" s="42">
        <f t="shared" si="2"/>
        <v>3.2534722222222215E-2</v>
      </c>
      <c r="F12" s="43">
        <f>IF(B12="","",VLOOKUP(B12,'Saisie Resultat'!K:Q,7,FALSE)-CHOOSE(K12,$L$1,$L$2,$L$3))</f>
        <v>4.3310185185185181E-2</v>
      </c>
      <c r="G12" s="42">
        <f t="shared" si="3"/>
        <v>1.7488425925925935E-2</v>
      </c>
      <c r="H12" s="42">
        <f>IF(B12="","",VLOOKUP(B12,'Saisie Resultat'!T:Z,7,FALSE)-CHOOSE(K12,$L$1,$L$2,$L$3))</f>
        <v>6.0798611111111116E-2</v>
      </c>
      <c r="I12" s="40">
        <f>IF(B12="","",VLOOKUP(B12,Inscriptions!A:J,8,FALSE))</f>
        <v>0</v>
      </c>
      <c r="J12" s="44" t="str">
        <f>IF(B12="","",VLOOKUP(B12,Inscriptions!A:J,7,FALSE))</f>
        <v>SENIOR</v>
      </c>
      <c r="K12" s="44">
        <f>IF(B12="","",VLOOKUP(B12,Inscriptions!A:K,11,FALSE))</f>
        <v>1</v>
      </c>
      <c r="L12" s="142"/>
      <c r="M12" s="143"/>
      <c r="N12" s="143"/>
    </row>
    <row r="13" spans="1:14" ht="22.5" hidden="1" customHeight="1">
      <c r="A13" s="92">
        <v>11</v>
      </c>
      <c r="B13" s="39">
        <f>IF('Saisie Resultat'!T13="","",'Saisie Resultat'!T13)</f>
        <v>38</v>
      </c>
      <c r="C13" s="40" t="str">
        <f>IF(ISERROR(VLOOKUP(B13,Inscriptions!A:J,3,FALSE)),"",VLOOKUP(B13,Inscriptions!A:J,3,FALSE))&amp;" "&amp;IF(ISERROR(VLOOKUP(B13,Inscriptions!A:J,4,FALSE)),"",VLOOKUP(B13,Inscriptions!A:J,4,FALSE))</f>
        <v>CARIA TEIVA</v>
      </c>
      <c r="D13" s="41">
        <f>IF(B13="","",VLOOKUP(B13,'Saisie Resultat'!B:H,7,FALSE)-CHOOSE(K13,$L$1,$L$2,$L$3))</f>
        <v>1.0324074074074074E-2</v>
      </c>
      <c r="E13" s="42">
        <f t="shared" si="2"/>
        <v>3.5567129629629629E-2</v>
      </c>
      <c r="F13" s="43">
        <f>IF(B13="","",VLOOKUP(B13,'Saisie Resultat'!K:Q,7,FALSE)-CHOOSE(K13,$L$1,$L$2,$L$3))</f>
        <v>4.5891203703703705E-2</v>
      </c>
      <c r="G13" s="42">
        <f t="shared" si="3"/>
        <v>1.5543981481481478E-2</v>
      </c>
      <c r="H13" s="42">
        <f>IF(B13="","",VLOOKUP(B13,'Saisie Resultat'!T:Z,7,FALSE)-CHOOSE(K13,$L$1,$L$2,$L$3))</f>
        <v>6.1435185185185183E-2</v>
      </c>
      <c r="I13" s="40">
        <f>IF(B13="","",VLOOKUP(B13,Inscriptions!A:J,8,FALSE))</f>
        <v>0</v>
      </c>
      <c r="J13" s="44" t="str">
        <f>IF(B13="","",VLOOKUP(B13,Inscriptions!A:J,7,FALSE))</f>
        <v>SENIOR</v>
      </c>
      <c r="K13" s="44">
        <f>IF(B13="","",VLOOKUP(B13,Inscriptions!A:K,11,FALSE))</f>
        <v>1</v>
      </c>
      <c r="L13" s="142" t="s">
        <v>42</v>
      </c>
      <c r="M13" s="143"/>
      <c r="N13" s="143"/>
    </row>
    <row r="14" spans="1:14" ht="22.5" hidden="1" customHeight="1">
      <c r="A14" s="92">
        <v>12</v>
      </c>
      <c r="B14" s="39">
        <f>IF('Saisie Resultat'!T14="","",'Saisie Resultat'!T14)</f>
        <v>27</v>
      </c>
      <c r="C14" s="40" t="str">
        <f>IF(ISERROR(VLOOKUP(B14,Inscriptions!A:J,3,FALSE)),"",VLOOKUP(B14,Inscriptions!A:J,3,FALSE))&amp;" "&amp;IF(ISERROR(VLOOKUP(B14,Inscriptions!A:J,4,FALSE)),"",VLOOKUP(B14,Inscriptions!A:J,4,FALSE))</f>
        <v>BOUCHONNET SOPHIE</v>
      </c>
      <c r="D14" s="41">
        <f>IF(B14="","",VLOOKUP(B14,'Saisie Resultat'!B:H,7,FALSE)-CHOOSE(K14,$L$1,$L$2,$L$3))</f>
        <v>1.1249999999999998E-2</v>
      </c>
      <c r="E14" s="42">
        <f t="shared" si="2"/>
        <v>3.4479166666666665E-2</v>
      </c>
      <c r="F14" s="43">
        <f>IF(B14="","",VLOOKUP(B14,'Saisie Resultat'!K:Q,7,FALSE)-CHOOSE(K14,$L$1,$L$2,$L$3))</f>
        <v>4.5729166666666661E-2</v>
      </c>
      <c r="G14" s="42">
        <f t="shared" si="3"/>
        <v>1.5868055555555559E-2</v>
      </c>
      <c r="H14" s="42">
        <f>IF(B14="","",VLOOKUP(B14,'Saisie Resultat'!T:Z,7,FALSE)-CHOOSE(K14,$L$1,$L$2,$L$3))</f>
        <v>6.159722222222222E-2</v>
      </c>
      <c r="I14" s="40">
        <f>IF(B14="","",VLOOKUP(B14,Inscriptions!A:J,8,FALSE))</f>
        <v>0</v>
      </c>
      <c r="J14" s="44" t="str">
        <f>IF(B14="","",VLOOKUP(B14,Inscriptions!A:J,7,FALSE))</f>
        <v>SENIOR</v>
      </c>
      <c r="K14" s="44">
        <f>IF(B14="","",VLOOKUP(B14,Inscriptions!A:K,11,FALSE))</f>
        <v>1</v>
      </c>
      <c r="L14" s="142"/>
      <c r="M14" s="143"/>
      <c r="N14" s="143"/>
    </row>
    <row r="15" spans="1:14" ht="22.5" hidden="1" customHeight="1">
      <c r="A15" s="92">
        <v>13</v>
      </c>
      <c r="B15" s="39">
        <f>IF('Saisie Resultat'!T15="","",'Saisie Resultat'!T15)</f>
        <v>42</v>
      </c>
      <c r="C15" s="40" t="str">
        <f>IF(ISERROR(VLOOKUP(B15,Inscriptions!A:J,3,FALSE)),"",VLOOKUP(B15,Inscriptions!A:J,3,FALSE))&amp;" "&amp;IF(ISERROR(VLOOKUP(B15,Inscriptions!A:J,4,FALSE)),"",VLOOKUP(B15,Inscriptions!A:J,4,FALSE))</f>
        <v>MORISET/MOSSER/ESTALL PHILIPPE/FREDERIC/NOHORAI</v>
      </c>
      <c r="D15" s="41">
        <f>IF(B15="","",VLOOKUP(B15,'Saisie Resultat'!B:H,7,FALSE)-CHOOSE(K15,$L$1,$L$2,$L$3))</f>
        <v>1.4583333333333332E-2</v>
      </c>
      <c r="E15" s="42">
        <f t="shared" ref="E15:E78" si="4">IF(ISERROR(F15-D15),"",F15-D15)</f>
        <v>3.2013888888888897E-2</v>
      </c>
      <c r="F15" s="43">
        <f>IF(B15="","",VLOOKUP(B15,'Saisie Resultat'!K:Q,7,FALSE)-CHOOSE(K15,$L$1,$L$2,$L$3))</f>
        <v>4.6597222222222227E-2</v>
      </c>
      <c r="G15" s="42">
        <f t="shared" ref="G15:G78" si="5">IF(ISERROR(H15-F15),"",H15-F15)</f>
        <v>1.5844907407407405E-2</v>
      </c>
      <c r="H15" s="42">
        <f>IF(B15="","",VLOOKUP(B15,'Saisie Resultat'!T:Z,7,FALSE)-CHOOSE(K15,$L$1,$L$2,$L$3))</f>
        <v>6.2442129629629632E-2</v>
      </c>
      <c r="I15" s="40">
        <f>IF(B15="","",VLOOKUP(B15,Inscriptions!A:J,8,FALSE))</f>
        <v>0</v>
      </c>
      <c r="J15" s="44">
        <f>IF(B15="","",VLOOKUP(B15,Inscriptions!A:J,7,FALSE))</f>
        <v>0</v>
      </c>
      <c r="K15" s="44">
        <f>IF(B15="","",VLOOKUP(B15,Inscriptions!A:K,11,FALSE))</f>
        <v>1</v>
      </c>
      <c r="L15" s="142"/>
      <c r="M15" s="143"/>
      <c r="N15" s="143"/>
    </row>
    <row r="16" spans="1:14" ht="22.5" hidden="1" customHeight="1">
      <c r="A16" s="92">
        <v>14</v>
      </c>
      <c r="B16" s="39">
        <f>IF('Saisie Resultat'!T16="","",'Saisie Resultat'!T16)</f>
        <v>7</v>
      </c>
      <c r="C16" s="40" t="str">
        <f>IF(ISERROR(VLOOKUP(B16,Inscriptions!A:J,3,FALSE)),"",VLOOKUP(B16,Inscriptions!A:J,3,FALSE))&amp;" "&amp;IF(ISERROR(VLOOKUP(B16,Inscriptions!A:J,4,FALSE)),"",VLOOKUP(B16,Inscriptions!A:J,4,FALSE))</f>
        <v>POLI FLORENT</v>
      </c>
      <c r="D16" s="41">
        <f>IF(B16="","",VLOOKUP(B16,'Saisie Resultat'!B:H,7,FALSE)-CHOOSE(K16,$L$1,$L$2,$L$3))</f>
        <v>1.1736111111111109E-2</v>
      </c>
      <c r="E16" s="42">
        <f t="shared" si="4"/>
        <v>3.4363425925925929E-2</v>
      </c>
      <c r="F16" s="43">
        <f>IF(B16="","",VLOOKUP(B16,'Saisie Resultat'!K:Q,7,FALSE)-CHOOSE(K16,$L$1,$L$2,$L$3))</f>
        <v>4.6099537037037036E-2</v>
      </c>
      <c r="G16" s="42">
        <f t="shared" si="5"/>
        <v>1.7511574074074082E-2</v>
      </c>
      <c r="H16" s="42">
        <f>IF(B16="","",VLOOKUP(B16,'Saisie Resultat'!T:Z,7,FALSE)-CHOOSE(K16,$L$1,$L$2,$L$3))</f>
        <v>6.3611111111111118E-2</v>
      </c>
      <c r="I16" s="40" t="str">
        <f>IF(B16="","",VLOOKUP(B16,Inscriptions!A:J,8,FALSE))</f>
        <v>VSOP</v>
      </c>
      <c r="J16" s="44" t="str">
        <f>IF(B16="","",VLOOKUP(B16,Inscriptions!A:J,7,FALSE))</f>
        <v>SENIOR</v>
      </c>
      <c r="K16" s="44">
        <f>IF(B16="","",VLOOKUP(B16,Inscriptions!A:K,11,FALSE))</f>
        <v>1</v>
      </c>
      <c r="L16" s="142"/>
      <c r="M16" s="143"/>
      <c r="N16" s="143"/>
    </row>
    <row r="17" spans="1:11" ht="22.5" customHeight="1">
      <c r="A17" s="92">
        <v>15</v>
      </c>
      <c r="B17" s="39">
        <f>IF('Saisie Resultat'!T17="","",'Saisie Resultat'!T17)</f>
        <v>21</v>
      </c>
      <c r="C17" s="40" t="str">
        <f>IF(ISERROR(VLOOKUP(B17,Inscriptions!A:J,3,FALSE)),"",VLOOKUP(B17,Inscriptions!A:J,3,FALSE))&amp;" "&amp;IF(ISERROR(VLOOKUP(B17,Inscriptions!A:J,4,FALSE)),"",VLOOKUP(B17,Inscriptions!A:J,4,FALSE))</f>
        <v>ALCASOU SEBASTIEN</v>
      </c>
      <c r="D17" s="41">
        <f>IF(B17="","",VLOOKUP(B17,'Saisie Resultat'!B:H,7,FALSE)-CHOOSE(K17,$L$1,$L$2,$L$3))</f>
        <v>9.9768518518518531E-3</v>
      </c>
      <c r="E17" s="42">
        <f t="shared" si="4"/>
        <v>3.2754629629629627E-2</v>
      </c>
      <c r="F17" s="43">
        <f>IF(B17="","",VLOOKUP(B17,'Saisie Resultat'!K:Q,7,FALSE)-CHOOSE(K17,$L$1,$L$2,$L$3))</f>
        <v>4.2731481481481481E-2</v>
      </c>
      <c r="G17" s="42">
        <f t="shared" si="5"/>
        <v>2.1458333333333329E-2</v>
      </c>
      <c r="H17" s="42">
        <f>IF(B17="","",VLOOKUP(B17,'Saisie Resultat'!T:Z,7,FALSE)-CHOOSE(K17,$L$1,$L$2,$L$3))</f>
        <v>6.4189814814814811E-2</v>
      </c>
      <c r="I17" s="40" t="str">
        <f>IF(B17="","",VLOOKUP(B17,Inscriptions!A:J,8,FALSE))</f>
        <v>VCT</v>
      </c>
      <c r="J17" s="44" t="str">
        <f>IF(B17="","",VLOOKUP(B17,Inscriptions!A:J,7,FALSE))</f>
        <v>VETERAN</v>
      </c>
      <c r="K17" s="44">
        <f>IF(B17="","",VLOOKUP(B17,Inscriptions!A:K,11,FALSE))</f>
        <v>1</v>
      </c>
    </row>
    <row r="18" spans="1:11" ht="22.5" hidden="1" customHeight="1">
      <c r="A18" s="92">
        <v>16</v>
      </c>
      <c r="B18" s="39">
        <f>IF('Saisie Resultat'!T18="","",'Saisie Resultat'!T18)</f>
        <v>18</v>
      </c>
      <c r="C18" s="40" t="str">
        <f>IF(ISERROR(VLOOKUP(B18,Inscriptions!A:J,3,FALSE)),"",VLOOKUP(B18,Inscriptions!A:J,3,FALSE))&amp;" "&amp;IF(ISERROR(VLOOKUP(B18,Inscriptions!A:J,4,FALSE)),"",VLOOKUP(B18,Inscriptions!A:J,4,FALSE))</f>
        <v>BERGARA JON</v>
      </c>
      <c r="D18" s="41">
        <f>IF(B18="","",VLOOKUP(B18,'Saisie Resultat'!B:H,7,FALSE)-CHOOSE(K18,$L$1,$L$2,$L$3))</f>
        <v>1.1898148148148149E-2</v>
      </c>
      <c r="E18" s="42">
        <f t="shared" si="4"/>
        <v>3.6180555555555556E-2</v>
      </c>
      <c r="F18" s="43">
        <f>IF(B18="","",VLOOKUP(B18,'Saisie Resultat'!K:Q,7,FALSE)-CHOOSE(K18,$L$1,$L$2,$L$3))</f>
        <v>4.8078703703703707E-2</v>
      </c>
      <c r="G18" s="42">
        <f t="shared" si="5"/>
        <v>1.6469907407407405E-2</v>
      </c>
      <c r="H18" s="42">
        <f>IF(B18="","",VLOOKUP(B18,'Saisie Resultat'!T:Z,7,FALSE)-CHOOSE(K18,$L$1,$L$2,$L$3))</f>
        <v>6.4548611111111112E-2</v>
      </c>
      <c r="I18" s="40">
        <f>IF(B18="","",VLOOKUP(B18,Inscriptions!A:J,8,FALSE))</f>
        <v>0</v>
      </c>
      <c r="J18" s="44" t="str">
        <f>IF(B18="","",VLOOKUP(B18,Inscriptions!A:J,7,FALSE))</f>
        <v>SENIOR</v>
      </c>
      <c r="K18" s="44">
        <f>IF(B18="","",VLOOKUP(B18,Inscriptions!A:K,11,FALSE))</f>
        <v>1</v>
      </c>
    </row>
    <row r="19" spans="1:11" ht="22.5" customHeight="1">
      <c r="A19" s="92">
        <v>17</v>
      </c>
      <c r="B19" s="39">
        <f>IF('Saisie Resultat'!T19="","",'Saisie Resultat'!T19)</f>
        <v>5</v>
      </c>
      <c r="C19" s="40" t="str">
        <f>IF(ISERROR(VLOOKUP(B19,Inscriptions!A:J,3,FALSE)),"",VLOOKUP(B19,Inscriptions!A:J,3,FALSE))&amp;" "&amp;IF(ISERROR(VLOOKUP(B19,Inscriptions!A:J,4,FALSE)),"",VLOOKUP(B19,Inscriptions!A:J,4,FALSE))</f>
        <v>VOITURIN KARINE</v>
      </c>
      <c r="D19" s="41">
        <f>IF(B19="","",VLOOKUP(B19,'Saisie Resultat'!B:H,7,FALSE)-CHOOSE(K19,$L$1,$L$2,$L$3))</f>
        <v>1.4652777777777778E-2</v>
      </c>
      <c r="E19" s="42">
        <f t="shared" si="4"/>
        <v>3.4930555555555555E-2</v>
      </c>
      <c r="F19" s="43">
        <f>IF(B19="","",VLOOKUP(B19,'Saisie Resultat'!K:Q,7,FALSE)-CHOOSE(K19,$L$1,$L$2,$L$3))</f>
        <v>4.9583333333333333E-2</v>
      </c>
      <c r="G19" s="42">
        <f t="shared" si="5"/>
        <v>1.5127314814814809E-2</v>
      </c>
      <c r="H19" s="42">
        <f>IF(B19="","",VLOOKUP(B19,'Saisie Resultat'!T:Z,7,FALSE)-CHOOSE(K19,$L$1,$L$2,$L$3))</f>
        <v>6.4710648148148142E-2</v>
      </c>
      <c r="I19" s="40" t="str">
        <f>IF(B19="","",VLOOKUP(B19,Inscriptions!A:J,8,FALSE))</f>
        <v>VAHINE TRI</v>
      </c>
      <c r="J19" s="44" t="str">
        <f>IF(B19="","",VLOOKUP(B19,Inscriptions!A:J,7,FALSE))</f>
        <v>VETERAN</v>
      </c>
      <c r="K19" s="44">
        <f>IF(B19="","",VLOOKUP(B19,Inscriptions!A:K,11,FALSE))</f>
        <v>1</v>
      </c>
    </row>
    <row r="20" spans="1:11" ht="22.5" customHeight="1">
      <c r="A20" s="92">
        <v>18</v>
      </c>
      <c r="B20" s="39">
        <f>IF('Saisie Resultat'!T20="","",'Saisie Resultat'!T20)</f>
        <v>9</v>
      </c>
      <c r="C20" s="40" t="str">
        <f>IF(ISERROR(VLOOKUP(B20,Inscriptions!A:J,3,FALSE)),"",VLOOKUP(B20,Inscriptions!A:J,3,FALSE))&amp;" "&amp;IF(ISERROR(VLOOKUP(B20,Inscriptions!A:J,4,FALSE)),"",VLOOKUP(B20,Inscriptions!A:J,4,FALSE))</f>
        <v>GROSMAIRE JODY</v>
      </c>
      <c r="D20" s="41">
        <f>IF(B20="","",VLOOKUP(B20,'Saisie Resultat'!B:H,7,FALSE)-CHOOSE(K20,$L$1,$L$2,$L$3))</f>
        <v>9.4907407407407406E-3</v>
      </c>
      <c r="E20" s="42">
        <f t="shared" si="4"/>
        <v>3.7233796296296306E-2</v>
      </c>
      <c r="F20" s="43">
        <f>IF(B20="","",VLOOKUP(B20,'Saisie Resultat'!K:Q,7,FALSE)-CHOOSE(K20,$L$1,$L$2,$L$3))</f>
        <v>4.6724537037037044E-2</v>
      </c>
      <c r="G20" s="42">
        <f t="shared" si="5"/>
        <v>1.8287037037037039E-2</v>
      </c>
      <c r="H20" s="42">
        <f>IF(B20="","",VLOOKUP(B20,'Saisie Resultat'!T:Z,7,FALSE)-CHOOSE(K20,$L$1,$L$2,$L$3))</f>
        <v>6.5011574074074083E-2</v>
      </c>
      <c r="I20" s="40">
        <f>IF(B20="","",VLOOKUP(B20,Inscriptions!A:J,8,FALSE))</f>
        <v>0</v>
      </c>
      <c r="J20" s="44" t="str">
        <f>IF(B20="","",VLOOKUP(B20,Inscriptions!A:J,7,FALSE))</f>
        <v>VETERAN</v>
      </c>
      <c r="K20" s="44">
        <f>IF(B20="","",VLOOKUP(B20,Inscriptions!A:K,11,FALSE))</f>
        <v>1</v>
      </c>
    </row>
    <row r="21" spans="1:11" ht="22.5" hidden="1" customHeight="1">
      <c r="A21" s="92">
        <v>19</v>
      </c>
      <c r="B21" s="39">
        <f>IF('Saisie Resultat'!T21="","",'Saisie Resultat'!T21)</f>
        <v>29</v>
      </c>
      <c r="C21" s="40" t="str">
        <f>IF(ISERROR(VLOOKUP(B21,Inscriptions!A:J,3,FALSE)),"",VLOOKUP(B21,Inscriptions!A:J,3,FALSE))&amp;" "&amp;IF(ISERROR(VLOOKUP(B21,Inscriptions!A:J,4,FALSE)),"",VLOOKUP(B21,Inscriptions!A:J,4,FALSE))</f>
        <v>DHERBECOURT FRANCOIS</v>
      </c>
      <c r="D21" s="41">
        <f>IF(B21="","",VLOOKUP(B21,'Saisie Resultat'!B:H,7,FALSE)-CHOOSE(K21,$L$1,$L$2,$L$3))</f>
        <v>1.3715277777777778E-2</v>
      </c>
      <c r="E21" s="42">
        <f t="shared" si="4"/>
        <v>3.4282407407407407E-2</v>
      </c>
      <c r="F21" s="43">
        <f>IF(B21="","",VLOOKUP(B21,'Saisie Resultat'!K:Q,7,FALSE)-CHOOSE(K21,$L$1,$L$2,$L$3))</f>
        <v>4.7997685185185185E-2</v>
      </c>
      <c r="G21" s="42">
        <f t="shared" si="5"/>
        <v>1.7175925925925928E-2</v>
      </c>
      <c r="H21" s="42">
        <f>IF(B21="","",VLOOKUP(B21,'Saisie Resultat'!T:Z,7,FALSE)-CHOOSE(K21,$L$1,$L$2,$L$3))</f>
        <v>6.5173611111111113E-2</v>
      </c>
      <c r="I21" s="40">
        <f>IF(B21="","",VLOOKUP(B21,Inscriptions!A:J,8,FALSE))</f>
        <v>0</v>
      </c>
      <c r="J21" s="44" t="str">
        <f>IF(B21="","",VLOOKUP(B21,Inscriptions!A:J,7,FALSE))</f>
        <v>SENIOR</v>
      </c>
      <c r="K21" s="44">
        <f>IF(B21="","",VLOOKUP(B21,Inscriptions!A:K,11,FALSE))</f>
        <v>1</v>
      </c>
    </row>
    <row r="22" spans="1:11" ht="22.5" customHeight="1">
      <c r="A22" s="92">
        <v>20</v>
      </c>
      <c r="B22" s="39">
        <f>IF('Saisie Resultat'!T22="","",'Saisie Resultat'!T22)</f>
        <v>3</v>
      </c>
      <c r="C22" s="40" t="str">
        <f>IF(ISERROR(VLOOKUP(B22,Inscriptions!A:J,3,FALSE)),"",VLOOKUP(B22,Inscriptions!A:J,3,FALSE))&amp;" "&amp;IF(ISERROR(VLOOKUP(B22,Inscriptions!A:J,4,FALSE)),"",VLOOKUP(B22,Inscriptions!A:J,4,FALSE))</f>
        <v>LEGRAND GASSION VIRGINIE</v>
      </c>
      <c r="D22" s="41">
        <f>IF(B22="","",VLOOKUP(B22,'Saisie Resultat'!B:H,7,FALSE)-CHOOSE(K22,$L$1,$L$2,$L$3))</f>
        <v>1.2106481481481482E-2</v>
      </c>
      <c r="E22" s="42">
        <f t="shared" si="4"/>
        <v>3.4039351851851848E-2</v>
      </c>
      <c r="F22" s="43">
        <f>IF(B22="","",VLOOKUP(B22,'Saisie Resultat'!K:Q,7,FALSE)-CHOOSE(K22,$L$1,$L$2,$L$3))</f>
        <v>4.614583333333333E-2</v>
      </c>
      <c r="G22" s="42">
        <f t="shared" si="5"/>
        <v>2.0092592592592592E-2</v>
      </c>
      <c r="H22" s="42">
        <f>IF(B22="","",VLOOKUP(B22,'Saisie Resultat'!T:Z,7,FALSE)-CHOOSE(K22,$L$1,$L$2,$L$3))</f>
        <v>6.6238425925925923E-2</v>
      </c>
      <c r="I22" s="40">
        <f>IF(B22="","",VLOOKUP(B22,Inscriptions!A:J,8,FALSE))</f>
        <v>0</v>
      </c>
      <c r="J22" s="44" t="str">
        <f>IF(B22="","",VLOOKUP(B22,Inscriptions!A:J,7,FALSE))</f>
        <v>VETERAN</v>
      </c>
      <c r="K22" s="44">
        <f>IF(B22="","",VLOOKUP(B22,Inscriptions!A:K,11,FALSE))</f>
        <v>1</v>
      </c>
    </row>
    <row r="23" spans="1:11" ht="22.5" hidden="1" customHeight="1">
      <c r="A23" s="92">
        <v>21</v>
      </c>
      <c r="B23" s="39">
        <f>IF('Saisie Resultat'!T23="","",'Saisie Resultat'!T23)</f>
        <v>25</v>
      </c>
      <c r="C23" s="40" t="str">
        <f>IF(ISERROR(VLOOKUP(B23,Inscriptions!A:J,3,FALSE)),"",VLOOKUP(B23,Inscriptions!A:J,3,FALSE))&amp;" "&amp;IF(ISERROR(VLOOKUP(B23,Inscriptions!A:J,4,FALSE)),"",VLOOKUP(B23,Inscriptions!A:J,4,FALSE))</f>
        <v>DELAGE CLEMENT</v>
      </c>
      <c r="D23" s="41">
        <f>IF(B23="","",VLOOKUP(B23,'Saisie Resultat'!B:H,7,FALSE)-CHOOSE(K23,$L$1,$L$2,$L$3))</f>
        <v>1.4548611111111111E-2</v>
      </c>
      <c r="E23" s="42">
        <f t="shared" si="4"/>
        <v>3.4247685185185194E-2</v>
      </c>
      <c r="F23" s="43">
        <f>IF(B23="","",VLOOKUP(B23,'Saisie Resultat'!K:Q,7,FALSE)-CHOOSE(K23,$L$1,$L$2,$L$3))</f>
        <v>4.8796296296296303E-2</v>
      </c>
      <c r="G23" s="42">
        <f t="shared" si="5"/>
        <v>1.77199074074074E-2</v>
      </c>
      <c r="H23" s="42">
        <f>IF(B23="","",VLOOKUP(B23,'Saisie Resultat'!T:Z,7,FALSE)-CHOOSE(K23,$L$1,$L$2,$L$3))</f>
        <v>6.6516203703703702E-2</v>
      </c>
      <c r="I23" s="40">
        <f>IF(B23="","",VLOOKUP(B23,Inscriptions!A:J,8,FALSE))</f>
        <v>0</v>
      </c>
      <c r="J23" s="44" t="str">
        <f>IF(B23="","",VLOOKUP(B23,Inscriptions!A:J,7,FALSE))</f>
        <v>SENIOR</v>
      </c>
      <c r="K23" s="44">
        <f>IF(B23="","",VLOOKUP(B23,Inscriptions!A:K,11,FALSE))</f>
        <v>1</v>
      </c>
    </row>
    <row r="24" spans="1:11" ht="22.5" hidden="1" customHeight="1">
      <c r="A24" s="92">
        <v>22</v>
      </c>
      <c r="B24" s="39">
        <f>IF('Saisie Resultat'!T24="","",'Saisie Resultat'!T24)</f>
        <v>12</v>
      </c>
      <c r="C24" s="40" t="str">
        <f>IF(ISERROR(VLOOKUP(B24,Inscriptions!A:J,3,FALSE)),"",VLOOKUP(B24,Inscriptions!A:J,3,FALSE))&amp;" "&amp;IF(ISERROR(VLOOKUP(B24,Inscriptions!A:J,4,FALSE)),"",VLOOKUP(B24,Inscriptions!A:J,4,FALSE))</f>
        <v>HOUOT ETIENNE</v>
      </c>
      <c r="D24" s="41">
        <f>IF(B24="","",VLOOKUP(B24,'Saisie Resultat'!B:H,7,FALSE)-CHOOSE(K24,$L$1,$L$2,$L$3))</f>
        <v>9.8263888888888897E-3</v>
      </c>
      <c r="E24" s="42">
        <f t="shared" si="4"/>
        <v>3.8854166666666669E-2</v>
      </c>
      <c r="F24" s="43">
        <f>IF(B24="","",VLOOKUP(B24,'Saisie Resultat'!K:Q,7,FALSE)-CHOOSE(K24,$L$1,$L$2,$L$3))</f>
        <v>4.868055555555556E-2</v>
      </c>
      <c r="G24" s="42">
        <f t="shared" si="5"/>
        <v>1.8252314814814805E-2</v>
      </c>
      <c r="H24" s="42">
        <f>IF(B24="","",VLOOKUP(B24,'Saisie Resultat'!T:Z,7,FALSE)-CHOOSE(K24,$L$1,$L$2,$L$3))</f>
        <v>6.6932870370370365E-2</v>
      </c>
      <c r="I24" s="40">
        <f>IF(B24="","",VLOOKUP(B24,Inscriptions!A:J,8,FALSE))</f>
        <v>0</v>
      </c>
      <c r="J24" s="44" t="str">
        <f>IF(B24="","",VLOOKUP(B24,Inscriptions!A:J,7,FALSE))</f>
        <v>SENIOR</v>
      </c>
      <c r="K24" s="44">
        <f>IF(B24="","",VLOOKUP(B24,Inscriptions!A:K,11,FALSE))</f>
        <v>1</v>
      </c>
    </row>
    <row r="25" spans="1:11" ht="22.5" customHeight="1">
      <c r="A25" s="92">
        <v>23</v>
      </c>
      <c r="B25" s="39">
        <f>IF('Saisie Resultat'!T25="","",'Saisie Resultat'!T25)</f>
        <v>30</v>
      </c>
      <c r="C25" s="40" t="str">
        <f>IF(ISERROR(VLOOKUP(B25,Inscriptions!A:J,3,FALSE)),"",VLOOKUP(B25,Inscriptions!A:J,3,FALSE))&amp;" "&amp;IF(ISERROR(VLOOKUP(B25,Inscriptions!A:J,4,FALSE)),"",VLOOKUP(B25,Inscriptions!A:J,4,FALSE))</f>
        <v>MARTIN CHRISTOPHE</v>
      </c>
      <c r="D25" s="41">
        <f>IF(B25="","",VLOOKUP(B25,'Saisie Resultat'!B:H,7,FALSE)-CHOOSE(K25,$L$1,$L$2,$L$3))</f>
        <v>1.0439814814814813E-2</v>
      </c>
      <c r="E25" s="42">
        <f t="shared" si="4"/>
        <v>3.7962962962962962E-2</v>
      </c>
      <c r="F25" s="43">
        <f>IF(B25="","",VLOOKUP(B25,'Saisie Resultat'!K:Q,7,FALSE)-CHOOSE(K25,$L$1,$L$2,$L$3))</f>
        <v>4.8402777777777774E-2</v>
      </c>
      <c r="G25" s="42">
        <f t="shared" si="5"/>
        <v>1.8877314814814812E-2</v>
      </c>
      <c r="H25" s="42">
        <f>IF(B25="","",VLOOKUP(B25,'Saisie Resultat'!T:Z,7,FALSE)-CHOOSE(K25,$L$1,$L$2,$L$3))</f>
        <v>6.7280092592592586E-2</v>
      </c>
      <c r="I25" s="40">
        <f>IF(B25="","",VLOOKUP(B25,Inscriptions!A:J,8,FALSE))</f>
        <v>0</v>
      </c>
      <c r="J25" s="44" t="str">
        <f>IF(B25="","",VLOOKUP(B25,Inscriptions!A:J,7,FALSE))</f>
        <v>VETERAN</v>
      </c>
      <c r="K25" s="44">
        <f>IF(B25="","",VLOOKUP(B25,Inscriptions!A:K,11,FALSE))</f>
        <v>1</v>
      </c>
    </row>
    <row r="26" spans="1:11" ht="22.5" hidden="1" customHeight="1">
      <c r="A26" s="92">
        <v>24</v>
      </c>
      <c r="B26" s="39">
        <f>IF('Saisie Resultat'!T26="","",'Saisie Resultat'!T26)</f>
        <v>10</v>
      </c>
      <c r="C26" s="40" t="str">
        <f>IF(ISERROR(VLOOKUP(B26,Inscriptions!A:J,3,FALSE)),"",VLOOKUP(B26,Inscriptions!A:J,3,FALSE))&amp;" "&amp;IF(ISERROR(VLOOKUP(B26,Inscriptions!A:J,4,FALSE)),"",VLOOKUP(B26,Inscriptions!A:J,4,FALSE))</f>
        <v>VETIER FRANCK</v>
      </c>
      <c r="D26" s="41">
        <f>IF(B26="","",VLOOKUP(B26,'Saisie Resultat'!B:H,7,FALSE)-CHOOSE(K26,$L$1,$L$2,$L$3))</f>
        <v>1.0810185185185185E-2</v>
      </c>
      <c r="E26" s="42">
        <f t="shared" si="4"/>
        <v>3.9456018518518522E-2</v>
      </c>
      <c r="F26" s="43">
        <f>IF(B26="","",VLOOKUP(B26,'Saisie Resultat'!K:Q,7,FALSE)-CHOOSE(K26,$L$1,$L$2,$L$3))</f>
        <v>5.0266203703703709E-2</v>
      </c>
      <c r="G26" s="42">
        <f t="shared" si="5"/>
        <v>1.7881944444444429E-2</v>
      </c>
      <c r="H26" s="42">
        <f>IF(B26="","",VLOOKUP(B26,'Saisie Resultat'!T:Z,7,FALSE)-CHOOSE(K26,$L$1,$L$2,$L$3))</f>
        <v>6.8148148148148138E-2</v>
      </c>
      <c r="I26" s="40">
        <f>IF(B26="","",VLOOKUP(B26,Inscriptions!A:J,8,FALSE))</f>
        <v>0</v>
      </c>
      <c r="J26" s="44" t="str">
        <f>IF(B26="","",VLOOKUP(B26,Inscriptions!A:J,7,FALSE))</f>
        <v>SENIOR</v>
      </c>
      <c r="K26" s="44">
        <f>IF(B26="","",VLOOKUP(B26,Inscriptions!A:K,11,FALSE))</f>
        <v>1</v>
      </c>
    </row>
    <row r="27" spans="1:11" ht="22.5" hidden="1" customHeight="1">
      <c r="A27" s="92">
        <v>25</v>
      </c>
      <c r="B27" s="39">
        <f>IF('Saisie Resultat'!T27="","",'Saisie Resultat'!T27)</f>
        <v>36</v>
      </c>
      <c r="C27" s="40" t="str">
        <f>IF(ISERROR(VLOOKUP(B27,Inscriptions!A:J,3,FALSE)),"",VLOOKUP(B27,Inscriptions!A:J,3,FALSE))&amp;" "&amp;IF(ISERROR(VLOOKUP(B27,Inscriptions!A:J,4,FALSE)),"",VLOOKUP(B27,Inscriptions!A:J,4,FALSE))</f>
        <v>PINOTEAU CHRISTIAN</v>
      </c>
      <c r="D27" s="41">
        <f>IF(B27="","",VLOOKUP(B27,'Saisie Resultat'!B:H,7,FALSE)-CHOOSE(K27,$L$1,$L$2,$L$3))</f>
        <v>1.2708333333333334E-2</v>
      </c>
      <c r="E27" s="42">
        <f t="shared" si="4"/>
        <v>3.8518518518518514E-2</v>
      </c>
      <c r="F27" s="43">
        <f>IF(B27="","",VLOOKUP(B27,'Saisie Resultat'!K:Q,7,FALSE)-CHOOSE(K27,$L$1,$L$2,$L$3))</f>
        <v>5.122685185185185E-2</v>
      </c>
      <c r="G27" s="42">
        <f t="shared" si="5"/>
        <v>1.7268518518518509E-2</v>
      </c>
      <c r="H27" s="42">
        <f>IF(B27="","",VLOOKUP(B27,'Saisie Resultat'!T:Z,7,FALSE)-CHOOSE(K27,$L$1,$L$2,$L$3))</f>
        <v>6.8495370370370359E-2</v>
      </c>
      <c r="I27" s="40">
        <f>IF(B27="","",VLOOKUP(B27,Inscriptions!A:J,8,FALSE))</f>
        <v>0</v>
      </c>
      <c r="J27" s="44" t="str">
        <f>IF(B27="","",VLOOKUP(B27,Inscriptions!A:J,7,FALSE))</f>
        <v>SENIOR</v>
      </c>
      <c r="K27" s="44">
        <f>IF(B27="","",VLOOKUP(B27,Inscriptions!A:K,11,FALSE))</f>
        <v>1</v>
      </c>
    </row>
    <row r="28" spans="1:11" ht="22.5" hidden="1" customHeight="1">
      <c r="A28" s="92">
        <v>26</v>
      </c>
      <c r="B28" s="39">
        <f>IF('Saisie Resultat'!T28="","",'Saisie Resultat'!T28)</f>
        <v>13</v>
      </c>
      <c r="C28" s="40" t="str">
        <f>IF(ISERROR(VLOOKUP(B28,Inscriptions!A:J,3,FALSE)),"",VLOOKUP(B28,Inscriptions!A:J,3,FALSE))&amp;" "&amp;IF(ISERROR(VLOOKUP(B28,Inscriptions!A:J,4,FALSE)),"",VLOOKUP(B28,Inscriptions!A:J,4,FALSE))</f>
        <v>TANRET DONATIEN</v>
      </c>
      <c r="D28" s="41">
        <f>IF(B28="","",VLOOKUP(B28,'Saisie Resultat'!B:H,7,FALSE)-CHOOSE(K28,$L$1,$L$2,$L$3))</f>
        <v>1.0752314814814814E-2</v>
      </c>
      <c r="E28" s="42">
        <f t="shared" si="4"/>
        <v>4.1076388888888891E-2</v>
      </c>
      <c r="F28" s="43">
        <f>IF(B28="","",VLOOKUP(B28,'Saisie Resultat'!K:Q,7,FALSE)-CHOOSE(K28,$L$1,$L$2,$L$3))</f>
        <v>5.1828703703703703E-2</v>
      </c>
      <c r="G28" s="42">
        <f t="shared" si="5"/>
        <v>1.6817129629629633E-2</v>
      </c>
      <c r="H28" s="42">
        <f>IF(B28="","",VLOOKUP(B28,'Saisie Resultat'!T:Z,7,FALSE)-CHOOSE(K28,$L$1,$L$2,$L$3))</f>
        <v>6.8645833333333336E-2</v>
      </c>
      <c r="I28" s="40">
        <f>IF(B28="","",VLOOKUP(B28,Inscriptions!A:J,8,FALSE))</f>
        <v>0</v>
      </c>
      <c r="J28" s="44" t="str">
        <f>IF(B28="","",VLOOKUP(B28,Inscriptions!A:J,7,FALSE))</f>
        <v>SENIOR</v>
      </c>
      <c r="K28" s="44">
        <f>IF(B28="","",VLOOKUP(B28,Inscriptions!A:K,11,FALSE))</f>
        <v>1</v>
      </c>
    </row>
    <row r="29" spans="1:11" ht="22.5" customHeight="1">
      <c r="A29" s="92">
        <v>27</v>
      </c>
      <c r="B29" s="39">
        <f>IF('Saisie Resultat'!T29="","",'Saisie Resultat'!T29)</f>
        <v>23</v>
      </c>
      <c r="C29" s="40" t="str">
        <f>IF(ISERROR(VLOOKUP(B29,Inscriptions!A:J,3,FALSE)),"",VLOOKUP(B29,Inscriptions!A:J,3,FALSE))&amp;" "&amp;IF(ISERROR(VLOOKUP(B29,Inscriptions!A:J,4,FALSE)),"",VLOOKUP(B29,Inscriptions!A:J,4,FALSE))</f>
        <v>CHAPELIER JEROME</v>
      </c>
      <c r="D29" s="41">
        <f>IF(B29="","",VLOOKUP(B29,'Saisie Resultat'!B:H,7,FALSE)-CHOOSE(K29,$L$1,$L$2,$L$3))</f>
        <v>1.0810185185185185E-2</v>
      </c>
      <c r="E29" s="42">
        <f t="shared" si="4"/>
        <v>3.8993055555555552E-2</v>
      </c>
      <c r="F29" s="43">
        <f>IF(B29="","",VLOOKUP(B29,'Saisie Resultat'!K:Q,7,FALSE)-CHOOSE(K29,$L$1,$L$2,$L$3))</f>
        <v>4.9803240740740738E-2</v>
      </c>
      <c r="G29" s="42">
        <f t="shared" si="5"/>
        <v>2.055555555555557E-2</v>
      </c>
      <c r="H29" s="42">
        <f>IF(B29="","",VLOOKUP(B29,'Saisie Resultat'!T:Z,7,FALSE)-CHOOSE(K29,$L$1,$L$2,$L$3))</f>
        <v>7.0358796296296308E-2</v>
      </c>
      <c r="I29" s="40" t="str">
        <f>IF(B29="","",VLOOKUP(B29,Inscriptions!A:J,8,FALSE))</f>
        <v>PUNARUU TRI</v>
      </c>
      <c r="J29" s="44" t="str">
        <f>IF(B29="","",VLOOKUP(B29,Inscriptions!A:J,7,FALSE))</f>
        <v>VETERAN</v>
      </c>
      <c r="K29" s="44">
        <f>IF(B29="","",VLOOKUP(B29,Inscriptions!A:K,11,FALSE))</f>
        <v>1</v>
      </c>
    </row>
    <row r="30" spans="1:11" ht="22.5" hidden="1" customHeight="1">
      <c r="A30" s="92">
        <v>28</v>
      </c>
      <c r="B30" s="39">
        <f>IF('Saisie Resultat'!T30="","",'Saisie Resultat'!T30)</f>
        <v>46</v>
      </c>
      <c r="C30" s="40" t="str">
        <f>IF(ISERROR(VLOOKUP(B30,Inscriptions!A:J,3,FALSE)),"",VLOOKUP(B30,Inscriptions!A:J,3,FALSE))&amp;" "&amp;IF(ISERROR(VLOOKUP(B30,Inscriptions!A:J,4,FALSE)),"",VLOOKUP(B30,Inscriptions!A:J,4,FALSE))</f>
        <v>REY/REY/RAVELLO JULES/MEILLY/KOHAI</v>
      </c>
      <c r="D30" s="41">
        <f>IF(B30="","",VLOOKUP(B30,'Saisie Resultat'!B:H,7,FALSE)-CHOOSE(K30,$L$1,$L$2,$L$3))</f>
        <v>1.1736111111111109E-2</v>
      </c>
      <c r="E30" s="42">
        <f t="shared" si="4"/>
        <v>3.8692129629629632E-2</v>
      </c>
      <c r="F30" s="43">
        <f>IF(B30="","",VLOOKUP(B30,'Saisie Resultat'!K:Q,7,FALSE)-CHOOSE(K30,$L$1,$L$2,$L$3))</f>
        <v>5.0428240740740739E-2</v>
      </c>
      <c r="G30" s="42">
        <f t="shared" si="5"/>
        <v>2.0578703703703703E-2</v>
      </c>
      <c r="H30" s="42">
        <f>IF(B30="","",VLOOKUP(B30,'Saisie Resultat'!T:Z,7,FALSE)-CHOOSE(K30,$L$1,$L$2,$L$3))</f>
        <v>7.1006944444444442E-2</v>
      </c>
      <c r="I30" s="40">
        <f>IF(B30="","",VLOOKUP(B30,Inscriptions!A:J,8,FALSE))</f>
        <v>0</v>
      </c>
      <c r="J30" s="44">
        <f>IF(B30="","",VLOOKUP(B30,Inscriptions!A:J,7,FALSE))</f>
        <v>0</v>
      </c>
      <c r="K30" s="44">
        <f>IF(B30="","",VLOOKUP(B30,Inscriptions!A:K,11,FALSE))</f>
        <v>1</v>
      </c>
    </row>
    <row r="31" spans="1:11" ht="22.5" hidden="1" customHeight="1">
      <c r="A31" s="92">
        <v>29</v>
      </c>
      <c r="B31" s="39">
        <f>IF('Saisie Resultat'!T31="","",'Saisie Resultat'!T31)</f>
        <v>14</v>
      </c>
      <c r="C31" s="40" t="str">
        <f>IF(ISERROR(VLOOKUP(B31,Inscriptions!A:J,3,FALSE)),"",VLOOKUP(B31,Inscriptions!A:J,3,FALSE))&amp;" "&amp;IF(ISERROR(VLOOKUP(B31,Inscriptions!A:J,4,FALSE)),"",VLOOKUP(B31,Inscriptions!A:J,4,FALSE))</f>
        <v>LOUZE OLIVIER</v>
      </c>
      <c r="D31" s="41">
        <f>IF(B31="","",VLOOKUP(B31,'Saisie Resultat'!B:H,7,FALSE)-CHOOSE(K31,$L$1,$L$2,$L$3))</f>
        <v>1.2025462962962962E-2</v>
      </c>
      <c r="E31" s="42">
        <f t="shared" si="4"/>
        <v>4.173611111111112E-2</v>
      </c>
      <c r="F31" s="43">
        <f>IF(B31="","",VLOOKUP(B31,'Saisie Resultat'!K:Q,7,FALSE)-CHOOSE(K31,$L$1,$L$2,$L$3))</f>
        <v>5.376157407407408E-2</v>
      </c>
      <c r="G31" s="42">
        <f t="shared" si="5"/>
        <v>1.8657407407407393E-2</v>
      </c>
      <c r="H31" s="42">
        <f>IF(B31="","",VLOOKUP(B31,'Saisie Resultat'!T:Z,7,FALSE)-CHOOSE(K31,$L$1,$L$2,$L$3))</f>
        <v>7.2418981481481473E-2</v>
      </c>
      <c r="I31" s="40">
        <f>IF(B31="","",VLOOKUP(B31,Inscriptions!A:J,8,FALSE))</f>
        <v>0</v>
      </c>
      <c r="J31" s="44" t="str">
        <f>IF(B31="","",VLOOKUP(B31,Inscriptions!A:J,7,FALSE))</f>
        <v>SENIOR</v>
      </c>
      <c r="K31" s="44">
        <f>IF(B31="","",VLOOKUP(B31,Inscriptions!A:K,11,FALSE))</f>
        <v>1</v>
      </c>
    </row>
    <row r="32" spans="1:11" ht="22.5" hidden="1" customHeight="1">
      <c r="A32" s="92">
        <v>30</v>
      </c>
      <c r="B32" s="39">
        <f>IF('Saisie Resultat'!T32="","",'Saisie Resultat'!T32)</f>
        <v>45</v>
      </c>
      <c r="C32" s="40" t="str">
        <f>IF(ISERROR(VLOOKUP(B32,Inscriptions!A:J,3,FALSE)),"",VLOOKUP(B32,Inscriptions!A:J,3,FALSE))&amp;" "&amp;IF(ISERROR(VLOOKUP(B32,Inscriptions!A:J,4,FALSE)),"",VLOOKUP(B32,Inscriptions!A:J,4,FALSE))</f>
        <v>MAIHOTA/PATER GERMAIN/RICHMOND TETUARII/TERAI/MANUITI</v>
      </c>
      <c r="D32" s="41">
        <f>IF(B32="","",VLOOKUP(B32,'Saisie Resultat'!B:H,7,FALSE)-CHOOSE(K32,$L$1,$L$2,$L$3))</f>
        <v>1.4618055555555556E-2</v>
      </c>
      <c r="E32" s="42">
        <f t="shared" si="4"/>
        <v>3.7731481481481484E-2</v>
      </c>
      <c r="F32" s="43">
        <f>IF(B32="","",VLOOKUP(B32,'Saisie Resultat'!K:Q,7,FALSE)-CHOOSE(K32,$L$1,$L$2,$L$3))</f>
        <v>5.2349537037037042E-2</v>
      </c>
      <c r="G32" s="42">
        <f t="shared" si="5"/>
        <v>2.1111111111111094E-2</v>
      </c>
      <c r="H32" s="42">
        <f>IF(B32="","",VLOOKUP(B32,'Saisie Resultat'!T:Z,7,FALSE)-CHOOSE(K32,$L$1,$L$2,$L$3))</f>
        <v>7.3460648148148136E-2</v>
      </c>
      <c r="I32" s="40">
        <f>IF(B32="","",VLOOKUP(B32,Inscriptions!A:J,8,FALSE))</f>
        <v>0</v>
      </c>
      <c r="J32" s="44">
        <f>IF(B32="","",VLOOKUP(B32,Inscriptions!A:J,7,FALSE))</f>
        <v>0</v>
      </c>
      <c r="K32" s="44">
        <f>IF(B32="","",VLOOKUP(B32,Inscriptions!A:K,11,FALSE))</f>
        <v>1</v>
      </c>
    </row>
    <row r="33" spans="1:11" ht="22.5" hidden="1" customHeight="1">
      <c r="A33" s="92">
        <v>31</v>
      </c>
      <c r="B33" s="39">
        <f>IF('Saisie Resultat'!T33="","",'Saisie Resultat'!T33)</f>
        <v>41</v>
      </c>
      <c r="C33" s="40" t="str">
        <f>IF(ISERROR(VLOOKUP(B33,Inscriptions!A:J,3,FALSE)),"",VLOOKUP(B33,Inscriptions!A:J,3,FALSE))&amp;" "&amp;IF(ISERROR(VLOOKUP(B33,Inscriptions!A:J,4,FALSE)),"",VLOOKUP(B33,Inscriptions!A:J,4,FALSE))</f>
        <v>TEMAUU GLESS/ RAURII MARTINO/BERNICOT MARINA/SILVIA/CAROLINE</v>
      </c>
      <c r="D33" s="41">
        <f>IF(B33="","",VLOOKUP(B33,'Saisie Resultat'!B:H,7,FALSE)-CHOOSE(K33,$L$1,$L$2,$L$3))</f>
        <v>1.0532407407407407E-2</v>
      </c>
      <c r="E33" s="42">
        <f t="shared" si="4"/>
        <v>4.1655092592592591E-2</v>
      </c>
      <c r="F33" s="43">
        <f>IF(B33="","",VLOOKUP(B33,'Saisie Resultat'!K:Q,7,FALSE)-CHOOSE(K33,$L$1,$L$2,$L$3))</f>
        <v>5.2187499999999998E-2</v>
      </c>
      <c r="G33" s="42">
        <f t="shared" si="5"/>
        <v>2.1388888888888888E-2</v>
      </c>
      <c r="H33" s="42">
        <f>IF(B33="","",VLOOKUP(B33,'Saisie Resultat'!T:Z,7,FALSE)-CHOOSE(K33,$L$1,$L$2,$L$3))</f>
        <v>7.3576388888888886E-2</v>
      </c>
      <c r="I33" s="40">
        <f>IF(B33="","",VLOOKUP(B33,Inscriptions!A:J,8,FALSE))</f>
        <v>0</v>
      </c>
      <c r="J33" s="44">
        <f>IF(B33="","",VLOOKUP(B33,Inscriptions!A:J,7,FALSE))</f>
        <v>0</v>
      </c>
      <c r="K33" s="44">
        <f>IF(B33="","",VLOOKUP(B33,Inscriptions!A:K,11,FALSE))</f>
        <v>1</v>
      </c>
    </row>
    <row r="34" spans="1:11" ht="22.5" hidden="1" customHeight="1">
      <c r="A34" s="92">
        <v>32</v>
      </c>
      <c r="B34" s="39">
        <f>IF('Saisie Resultat'!T34="","",'Saisie Resultat'!T34)</f>
        <v>40</v>
      </c>
      <c r="C34" s="40" t="str">
        <f>IF(ISERROR(VLOOKUP(B34,Inscriptions!A:J,3,FALSE)),"",VLOOKUP(B34,Inscriptions!A:J,3,FALSE))&amp;" "&amp;IF(ISERROR(VLOOKUP(B34,Inscriptions!A:J,4,FALSE)),"",VLOOKUP(B34,Inscriptions!A:J,4,FALSE))</f>
        <v>FRAYSSE/MISERY/FRAYSSE CHRISTOPHE/MAUD/HERENUI</v>
      </c>
      <c r="D34" s="41">
        <f>IF(B34="","",VLOOKUP(B34,'Saisie Resultat'!B:H,7,FALSE)-CHOOSE(K34,$L$1,$L$2,$L$3))</f>
        <v>1.2361111111111113E-2</v>
      </c>
      <c r="E34" s="42">
        <f t="shared" si="4"/>
        <v>4.3449074074074071E-2</v>
      </c>
      <c r="F34" s="43">
        <f>IF(B34="","",VLOOKUP(B34,'Saisie Resultat'!K:Q,7,FALSE)-CHOOSE(K34,$L$1,$L$2,$L$3))</f>
        <v>5.5810185185185185E-2</v>
      </c>
      <c r="G34" s="42">
        <f t="shared" si="5"/>
        <v>2.0115740740740753E-2</v>
      </c>
      <c r="H34" s="42">
        <f>IF(B34="","",VLOOKUP(B34,'Saisie Resultat'!T:Z,7,FALSE)-CHOOSE(K34,$L$1,$L$2,$L$3))</f>
        <v>7.5925925925925938E-2</v>
      </c>
      <c r="I34" s="40">
        <f>IF(B34="","",VLOOKUP(B34,Inscriptions!A:J,8,FALSE))</f>
        <v>0</v>
      </c>
      <c r="J34" s="44">
        <f>IF(B34="","",VLOOKUP(B34,Inscriptions!A:J,7,FALSE))</f>
        <v>0</v>
      </c>
      <c r="K34" s="44">
        <f>IF(B34="","",VLOOKUP(B34,Inscriptions!A:K,11,FALSE))</f>
        <v>1</v>
      </c>
    </row>
    <row r="35" spans="1:11" ht="22.5" hidden="1" customHeight="1">
      <c r="A35" s="92">
        <v>33</v>
      </c>
      <c r="B35" s="39">
        <f>IF('Saisie Resultat'!T35="","",'Saisie Resultat'!T35)</f>
        <v>17</v>
      </c>
      <c r="C35" s="40" t="str">
        <f>IF(ISERROR(VLOOKUP(B35,Inscriptions!A:J,3,FALSE)),"",VLOOKUP(B35,Inscriptions!A:J,3,FALSE))&amp;" "&amp;IF(ISERROR(VLOOKUP(B35,Inscriptions!A:J,4,FALSE)),"",VLOOKUP(B35,Inscriptions!A:J,4,FALSE))</f>
        <v>DUSSOLLIER GILLES</v>
      </c>
      <c r="D35" s="41">
        <f>IF(B35="","",VLOOKUP(B35,'Saisie Resultat'!B:H,7,FALSE)-CHOOSE(K35,$L$1,$L$2,$L$3))</f>
        <v>9.9652777777777778E-3</v>
      </c>
      <c r="E35" s="42">
        <f t="shared" si="4"/>
        <v>4.3252314814814813E-2</v>
      </c>
      <c r="F35" s="43">
        <f>IF(B35="","",VLOOKUP(B35,'Saisie Resultat'!K:Q,7,FALSE)-CHOOSE(K35,$L$1,$L$2,$L$3))</f>
        <v>5.3217592592592594E-2</v>
      </c>
      <c r="G35" s="42">
        <f t="shared" si="5"/>
        <v>2.7696759259259254E-2</v>
      </c>
      <c r="H35" s="42">
        <f>IF(B35="","",VLOOKUP(B35,'Saisie Resultat'!T:Z,7,FALSE)-CHOOSE(K35,$L$1,$L$2,$L$3))</f>
        <v>8.0914351851851848E-2</v>
      </c>
      <c r="I35" s="40">
        <f>IF(B35="","",VLOOKUP(B35,Inscriptions!A:J,8,FALSE))</f>
        <v>0</v>
      </c>
      <c r="J35" s="44" t="str">
        <f>IF(B35="","",VLOOKUP(B35,Inscriptions!A:J,7,FALSE))</f>
        <v>SENIOR</v>
      </c>
      <c r="K35" s="44">
        <f>IF(B35="","",VLOOKUP(B35,Inscriptions!A:K,11,FALSE))</f>
        <v>1</v>
      </c>
    </row>
    <row r="36" spans="1:11" ht="22.5" customHeight="1">
      <c r="A36" s="92">
        <v>34</v>
      </c>
      <c r="B36" s="39">
        <f>IF('Saisie Resultat'!T36="","",'Saisie Resultat'!T36)</f>
        <v>24</v>
      </c>
      <c r="C36" s="40" t="str">
        <f>IF(ISERROR(VLOOKUP(B36,Inscriptions!A:J,3,FALSE)),"",VLOOKUP(B36,Inscriptions!A:J,3,FALSE))&amp;" "&amp;IF(ISERROR(VLOOKUP(B36,Inscriptions!A:J,4,FALSE)),"",VLOOKUP(B36,Inscriptions!A:J,4,FALSE))</f>
        <v>MONIER PASCALE</v>
      </c>
      <c r="D36" s="41">
        <f>IF(B36="","",VLOOKUP(B36,'Saisie Resultat'!B:H,7,FALSE)-CHOOSE(K36,$L$1,$L$2,$L$3))</f>
        <v>1.2719907407407407E-2</v>
      </c>
      <c r="E36" s="42">
        <f t="shared" si="4"/>
        <v>4.552083333333333E-2</v>
      </c>
      <c r="F36" s="43">
        <f>IF(B36="","",VLOOKUP(B36,'Saisie Resultat'!K:Q,7,FALSE)-CHOOSE(K36,$L$1,$L$2,$L$3))</f>
        <v>5.8240740740740739E-2</v>
      </c>
      <c r="G36" s="42">
        <f t="shared" si="5"/>
        <v>2.4444444444444442E-2</v>
      </c>
      <c r="H36" s="42">
        <f>IF(B36="","",VLOOKUP(B36,'Saisie Resultat'!T:Z,7,FALSE)-CHOOSE(K36,$L$1,$L$2,$L$3))</f>
        <v>8.2685185185185181E-2</v>
      </c>
      <c r="I36" s="40" t="str">
        <f>IF(B36="","",VLOOKUP(B36,Inscriptions!A:J,8,FALSE))</f>
        <v>MOOREA NATATION</v>
      </c>
      <c r="J36" s="44" t="str">
        <f>IF(B36="","",VLOOKUP(B36,Inscriptions!A:J,7,FALSE))</f>
        <v>VETERAN</v>
      </c>
      <c r="K36" s="44">
        <f>IF(B36="","",VLOOKUP(B36,Inscriptions!A:K,11,FALSE))</f>
        <v>1</v>
      </c>
    </row>
    <row r="37" spans="1:11" ht="22.5" customHeight="1">
      <c r="A37" s="92">
        <v>35</v>
      </c>
      <c r="B37" s="39">
        <f>IF('Saisie Resultat'!T37="","",'Saisie Resultat'!T37)</f>
        <v>26</v>
      </c>
      <c r="C37" s="40" t="str">
        <f>IF(ISERROR(VLOOKUP(B37,Inscriptions!A:J,3,FALSE)),"",VLOOKUP(B37,Inscriptions!A:J,3,FALSE))&amp;" "&amp;IF(ISERROR(VLOOKUP(B37,Inscriptions!A:J,4,FALSE)),"",VLOOKUP(B37,Inscriptions!A:J,4,FALSE))</f>
        <v>MONIER CHRISTIAN</v>
      </c>
      <c r="D37" s="41">
        <f>IF(B37="","",VLOOKUP(B37,'Saisie Resultat'!B:H,7,FALSE)-CHOOSE(K37,$L$1,$L$2,$L$3))</f>
        <v>1.1145833333333334E-2</v>
      </c>
      <c r="E37" s="42">
        <f t="shared" si="4"/>
        <v>4.7118055555555559E-2</v>
      </c>
      <c r="F37" s="43">
        <f>IF(B37="","",VLOOKUP(B37,'Saisie Resultat'!K:Q,7,FALSE)-CHOOSE(K37,$L$1,$L$2,$L$3))</f>
        <v>5.8263888888888893E-2</v>
      </c>
      <c r="G37" s="42">
        <f t="shared" si="5"/>
        <v>2.4444444444444435E-2</v>
      </c>
      <c r="H37" s="42">
        <f>IF(B37="","",VLOOKUP(B37,'Saisie Resultat'!T:Z,7,FALSE)-CHOOSE(K37,$L$1,$L$2,$L$3))</f>
        <v>8.2708333333333328E-2</v>
      </c>
      <c r="I37" s="40">
        <f>IF(B37="","",VLOOKUP(B37,Inscriptions!A:J,8,FALSE))</f>
        <v>0</v>
      </c>
      <c r="J37" s="44" t="str">
        <f>IF(B37="","",VLOOKUP(B37,Inscriptions!A:J,7,FALSE))</f>
        <v>VETERAN</v>
      </c>
      <c r="K37" s="44">
        <f>IF(B37="","",VLOOKUP(B37,Inscriptions!A:K,11,FALSE))</f>
        <v>1</v>
      </c>
    </row>
    <row r="38" spans="1:11" ht="22.5" hidden="1" customHeight="1">
      <c r="A38" s="92">
        <v>36</v>
      </c>
      <c r="B38" s="39">
        <f>IF('Saisie Resultat'!T38="","",'Saisie Resultat'!T38)</f>
        <v>37</v>
      </c>
      <c r="C38" s="40" t="str">
        <f>IF(ISERROR(VLOOKUP(B38,Inscriptions!A:J,3,FALSE)),"",VLOOKUP(B38,Inscriptions!A:J,3,FALSE))&amp;" "&amp;IF(ISERROR(VLOOKUP(B38,Inscriptions!A:J,4,FALSE)),"",VLOOKUP(B38,Inscriptions!A:J,4,FALSE))</f>
        <v>BESSE LANCELOT</v>
      </c>
      <c r="D38" s="41">
        <f>IF(B38="","",VLOOKUP(B38,'Saisie Resultat'!B:H,7,FALSE)-CHOOSE(K38,$L$1,$L$2,$L$3))</f>
        <v>1.7511574074074072E-2</v>
      </c>
      <c r="E38" s="42">
        <f t="shared" si="4"/>
        <v>4.2870370370370378E-2</v>
      </c>
      <c r="F38" s="43">
        <f>IF(B38="","",VLOOKUP(B38,'Saisie Resultat'!K:Q,7,FALSE)-CHOOSE(K38,$L$1,$L$2,$L$3))</f>
        <v>6.0381944444444446E-2</v>
      </c>
      <c r="G38" s="42">
        <f t="shared" si="5"/>
        <v>2.3796296296296301E-2</v>
      </c>
      <c r="H38" s="42">
        <f>IF(B38="","",VLOOKUP(B38,'Saisie Resultat'!T:Z,7,FALSE)-CHOOSE(K38,$L$1,$L$2,$L$3))</f>
        <v>8.4178240740740748E-2</v>
      </c>
      <c r="I38" s="40">
        <f>IF(B38="","",VLOOKUP(B38,Inscriptions!A:J,8,FALSE))</f>
        <v>0</v>
      </c>
      <c r="J38" s="44" t="str">
        <f>IF(B38="","",VLOOKUP(B38,Inscriptions!A:J,7,FALSE))</f>
        <v>SENIOR</v>
      </c>
      <c r="K38" s="44">
        <f>IF(B38="","",VLOOKUP(B38,Inscriptions!A:K,11,FALSE))</f>
        <v>1</v>
      </c>
    </row>
    <row r="39" spans="1:11" ht="22.5" hidden="1" customHeight="1">
      <c r="A39" s="92">
        <v>37</v>
      </c>
      <c r="B39" s="39" t="str">
        <f>IF('Saisie Resultat'!T39="","",'Saisie Resultat'!T39)</f>
        <v/>
      </c>
      <c r="C39" s="40" t="str">
        <f>IF(ISERROR(VLOOKUP(B39,Inscriptions!A:J,3,FALSE)),"",VLOOKUP(B39,Inscriptions!A:J,3,FALSE))&amp;" "&amp;IF(ISERROR(VLOOKUP(B39,Inscriptions!A:J,4,FALSE)),"",VLOOKUP(B39,Inscriptions!A:J,4,FALSE))</f>
        <v xml:space="preserve"> </v>
      </c>
      <c r="D39" s="41" t="str">
        <f>IF(B39="","",VLOOKUP(B39,'Saisie Resultat'!B:H,7,FALSE)-CHOOSE(K39,$L$1,$L$2,$L$3))</f>
        <v/>
      </c>
      <c r="E39" s="42" t="str">
        <f t="shared" si="4"/>
        <v/>
      </c>
      <c r="F39" s="43" t="str">
        <f>IF(B39="","",VLOOKUP(B39,'Saisie Resultat'!K:Q,7,FALSE)-CHOOSE(K39,$L$1,$L$2,$L$3))</f>
        <v/>
      </c>
      <c r="G39" s="42" t="str">
        <f t="shared" si="5"/>
        <v/>
      </c>
      <c r="H39" s="42" t="str">
        <f>IF(B39="","",VLOOKUP(B39,'Saisie Resultat'!T:Z,7,FALSE)-CHOOSE(K39,$L$1,$L$2,$L$3))</f>
        <v/>
      </c>
      <c r="I39" s="40" t="str">
        <f>IF(B39="","",VLOOKUP(B39,Inscriptions!A:J,8,FALSE))</f>
        <v/>
      </c>
      <c r="J39" s="44" t="str">
        <f>IF(B39="","",VLOOKUP(B39,Inscriptions!A:J,7,FALSE))</f>
        <v/>
      </c>
      <c r="K39" s="44" t="str">
        <f>IF(B39="","",VLOOKUP(B39,Inscriptions!A:K,11,FALSE))</f>
        <v/>
      </c>
    </row>
    <row r="40" spans="1:11" ht="22.5" hidden="1" customHeight="1">
      <c r="A40" s="92">
        <v>38</v>
      </c>
      <c r="B40" s="39" t="str">
        <f>IF('Saisie Resultat'!T40="","",'Saisie Resultat'!T40)</f>
        <v/>
      </c>
      <c r="C40" s="40" t="str">
        <f>IF(ISERROR(VLOOKUP(B40,Inscriptions!A:J,3,FALSE)),"",VLOOKUP(B40,Inscriptions!A:J,3,FALSE))&amp;" "&amp;IF(ISERROR(VLOOKUP(B40,Inscriptions!A:J,4,FALSE)),"",VLOOKUP(B40,Inscriptions!A:J,4,FALSE))</f>
        <v xml:space="preserve"> </v>
      </c>
      <c r="D40" s="41" t="str">
        <f>IF(B40="","",VLOOKUP(B40,'Saisie Resultat'!B:H,7,FALSE)-CHOOSE(K40,$L$1,$L$2,$L$3))</f>
        <v/>
      </c>
      <c r="E40" s="42" t="str">
        <f t="shared" si="4"/>
        <v/>
      </c>
      <c r="F40" s="43" t="str">
        <f>IF(B40="","",VLOOKUP(B40,'Saisie Resultat'!K:Q,7,FALSE)-CHOOSE(K40,$L$1,$L$2,$L$3))</f>
        <v/>
      </c>
      <c r="G40" s="42" t="str">
        <f t="shared" si="5"/>
        <v/>
      </c>
      <c r="H40" s="42" t="str">
        <f>IF(B40="","",VLOOKUP(B40,'Saisie Resultat'!T:Z,7,FALSE)-CHOOSE(K40,$L$1,$L$2,$L$3))</f>
        <v/>
      </c>
      <c r="I40" s="40" t="str">
        <f>IF(B40="","",VLOOKUP(B40,Inscriptions!A:J,8,FALSE))</f>
        <v/>
      </c>
      <c r="J40" s="44" t="str">
        <f>IF(B40="","",VLOOKUP(B40,Inscriptions!A:J,7,FALSE))</f>
        <v/>
      </c>
      <c r="K40" s="44" t="str">
        <f>IF(B40="","",VLOOKUP(B40,Inscriptions!A:K,11,FALSE))</f>
        <v/>
      </c>
    </row>
    <row r="41" spans="1:11" ht="22.5" hidden="1" customHeight="1">
      <c r="A41" s="92">
        <v>39</v>
      </c>
      <c r="B41" s="39" t="str">
        <f>IF('Saisie Resultat'!T41="","",'Saisie Resultat'!T41)</f>
        <v/>
      </c>
      <c r="C41" s="40" t="str">
        <f>IF(ISERROR(VLOOKUP(B41,Inscriptions!A:J,3,FALSE)),"",VLOOKUP(B41,Inscriptions!A:J,3,FALSE))&amp;" "&amp;IF(ISERROR(VLOOKUP(B41,Inscriptions!A:J,4,FALSE)),"",VLOOKUP(B41,Inscriptions!A:J,4,FALSE))</f>
        <v xml:space="preserve"> </v>
      </c>
      <c r="D41" s="41" t="str">
        <f>IF(B41="","",VLOOKUP(B41,'Saisie Resultat'!B:H,7,FALSE)-CHOOSE(K41,$L$1,$L$2,$L$3))</f>
        <v/>
      </c>
      <c r="E41" s="42" t="str">
        <f t="shared" si="4"/>
        <v/>
      </c>
      <c r="F41" s="43" t="str">
        <f>IF(B41="","",VLOOKUP(B41,'Saisie Resultat'!K:Q,7,FALSE)-CHOOSE(K41,$L$1,$L$2,$L$3))</f>
        <v/>
      </c>
      <c r="G41" s="42" t="str">
        <f t="shared" si="5"/>
        <v/>
      </c>
      <c r="H41" s="42" t="str">
        <f>IF(B41="","",VLOOKUP(B41,'Saisie Resultat'!T:Z,7,FALSE)-CHOOSE(K41,$L$1,$L$2,$L$3))</f>
        <v/>
      </c>
      <c r="I41" s="40" t="str">
        <f>IF(B41="","",VLOOKUP(B41,Inscriptions!A:J,8,FALSE))</f>
        <v/>
      </c>
      <c r="J41" s="44" t="str">
        <f>IF(B41="","",VLOOKUP(B41,Inscriptions!A:J,7,FALSE))</f>
        <v/>
      </c>
      <c r="K41" s="44" t="str">
        <f>IF(B41="","",VLOOKUP(B41,Inscriptions!A:K,11,FALSE))</f>
        <v/>
      </c>
    </row>
    <row r="42" spans="1:11" ht="22.5" hidden="1" customHeight="1">
      <c r="A42" s="92">
        <v>40</v>
      </c>
      <c r="B42" s="39" t="str">
        <f>IF('Saisie Resultat'!T42="","",'Saisie Resultat'!T42)</f>
        <v/>
      </c>
      <c r="C42" s="40" t="str">
        <f>IF(ISERROR(VLOOKUP(B42,Inscriptions!A:J,3,FALSE)),"",VLOOKUP(B42,Inscriptions!A:J,3,FALSE))&amp;" "&amp;IF(ISERROR(VLOOKUP(B42,Inscriptions!A:J,4,FALSE)),"",VLOOKUP(B42,Inscriptions!A:J,4,FALSE))</f>
        <v xml:space="preserve"> </v>
      </c>
      <c r="D42" s="41" t="str">
        <f>IF(B42="","",VLOOKUP(B42,'Saisie Resultat'!B:H,7,FALSE)-CHOOSE(K42,$L$1,$L$2,$L$3))</f>
        <v/>
      </c>
      <c r="E42" s="42" t="str">
        <f t="shared" si="4"/>
        <v/>
      </c>
      <c r="F42" s="43" t="str">
        <f>IF(B42="","",VLOOKUP(B42,'Saisie Resultat'!K:Q,7,FALSE)-CHOOSE(K42,$L$1,$L$2,$L$3))</f>
        <v/>
      </c>
      <c r="G42" s="42" t="str">
        <f t="shared" si="5"/>
        <v/>
      </c>
      <c r="H42" s="42" t="str">
        <f>IF(B42="","",VLOOKUP(B42,'Saisie Resultat'!T:Z,7,FALSE)-CHOOSE(K42,$L$1,$L$2,$L$3))</f>
        <v/>
      </c>
      <c r="I42" s="40" t="str">
        <f>IF(B42="","",VLOOKUP(B42,Inscriptions!A:J,8,FALSE))</f>
        <v/>
      </c>
      <c r="J42" s="44" t="str">
        <f>IF(B42="","",VLOOKUP(B42,Inscriptions!A:J,7,FALSE))</f>
        <v/>
      </c>
      <c r="K42" s="44" t="str">
        <f>IF(B42="","",VLOOKUP(B42,Inscriptions!A:K,11,FALSE))</f>
        <v/>
      </c>
    </row>
    <row r="43" spans="1:11" ht="22.5" hidden="1" customHeight="1">
      <c r="A43" s="92">
        <v>41</v>
      </c>
      <c r="B43" s="39" t="str">
        <f>IF('Saisie Resultat'!T43="","",'Saisie Resultat'!T43)</f>
        <v/>
      </c>
      <c r="C43" s="40" t="str">
        <f>IF(ISERROR(VLOOKUP(B43,Inscriptions!A:J,3,FALSE)),"",VLOOKUP(B43,Inscriptions!A:J,3,FALSE))&amp;" "&amp;IF(ISERROR(VLOOKUP(B43,Inscriptions!A:J,4,FALSE)),"",VLOOKUP(B43,Inscriptions!A:J,4,FALSE))</f>
        <v xml:space="preserve"> </v>
      </c>
      <c r="D43" s="41" t="str">
        <f>IF(B43="","",VLOOKUP(B43,'Saisie Resultat'!B:H,7,FALSE)-CHOOSE(K43,$L$1,$L$2,$L$3))</f>
        <v/>
      </c>
      <c r="E43" s="42" t="str">
        <f t="shared" si="4"/>
        <v/>
      </c>
      <c r="F43" s="43" t="str">
        <f>IF(B43="","",VLOOKUP(B43,'Saisie Resultat'!K:Q,7,FALSE)-CHOOSE(K43,$L$1,$L$2,$L$3))</f>
        <v/>
      </c>
      <c r="G43" s="42" t="str">
        <f t="shared" si="5"/>
        <v/>
      </c>
      <c r="H43" s="42" t="str">
        <f>IF(B43="","",VLOOKUP(B43,'Saisie Resultat'!T:Z,7,FALSE)-CHOOSE(K43,$L$1,$L$2,$L$3))</f>
        <v/>
      </c>
      <c r="I43" s="40" t="str">
        <f>IF(B43="","",VLOOKUP(B43,Inscriptions!A:J,8,FALSE))</f>
        <v/>
      </c>
      <c r="J43" s="44" t="str">
        <f>IF(B43="","",VLOOKUP(B43,Inscriptions!A:J,7,FALSE))</f>
        <v/>
      </c>
      <c r="K43" s="44" t="str">
        <f>IF(B43="","",VLOOKUP(B43,Inscriptions!A:K,11,FALSE))</f>
        <v/>
      </c>
    </row>
    <row r="44" spans="1:11" ht="22.5" hidden="1" customHeight="1">
      <c r="A44" s="92">
        <v>42</v>
      </c>
      <c r="B44" s="39" t="str">
        <f>IF('Saisie Resultat'!T44="","",'Saisie Resultat'!T44)</f>
        <v/>
      </c>
      <c r="C44" s="40" t="str">
        <f>IF(ISERROR(VLOOKUP(B44,Inscriptions!A:J,3,FALSE)),"",VLOOKUP(B44,Inscriptions!A:J,3,FALSE))&amp;" "&amp;IF(ISERROR(VLOOKUP(B44,Inscriptions!A:J,4,FALSE)),"",VLOOKUP(B44,Inscriptions!A:J,4,FALSE))</f>
        <v xml:space="preserve"> </v>
      </c>
      <c r="D44" s="41" t="str">
        <f>IF(B44="","",VLOOKUP(B44,'Saisie Resultat'!B:H,7,FALSE)-CHOOSE(K44,$L$1,$L$2,$L$3))</f>
        <v/>
      </c>
      <c r="E44" s="42" t="str">
        <f t="shared" si="4"/>
        <v/>
      </c>
      <c r="F44" s="43" t="str">
        <f>IF(B44="","",VLOOKUP(B44,'Saisie Resultat'!K:Q,7,FALSE)-CHOOSE(K44,$L$1,$L$2,$L$3))</f>
        <v/>
      </c>
      <c r="G44" s="42" t="str">
        <f t="shared" si="5"/>
        <v/>
      </c>
      <c r="H44" s="42" t="str">
        <f>IF(B44="","",VLOOKUP(B44,'Saisie Resultat'!T:Z,7,FALSE)-CHOOSE(K44,$L$1,$L$2,$L$3))</f>
        <v/>
      </c>
      <c r="I44" s="40" t="str">
        <f>IF(B44="","",VLOOKUP(B44,Inscriptions!A:J,8,FALSE))</f>
        <v/>
      </c>
      <c r="J44" s="44" t="str">
        <f>IF(B44="","",VLOOKUP(B44,Inscriptions!A:J,7,FALSE))</f>
        <v/>
      </c>
      <c r="K44" s="44" t="str">
        <f>IF(B44="","",VLOOKUP(B44,Inscriptions!A:K,11,FALSE))</f>
        <v/>
      </c>
    </row>
    <row r="45" spans="1:11" ht="22.5" hidden="1" customHeight="1">
      <c r="A45" s="92">
        <v>43</v>
      </c>
      <c r="B45" s="39" t="str">
        <f>IF('Saisie Resultat'!T45="","",'Saisie Resultat'!T45)</f>
        <v/>
      </c>
      <c r="C45" s="40" t="str">
        <f>IF(ISERROR(VLOOKUP(B45,Inscriptions!A:J,3,FALSE)),"",VLOOKUP(B45,Inscriptions!A:J,3,FALSE))&amp;" "&amp;IF(ISERROR(VLOOKUP(B45,Inscriptions!A:J,4,FALSE)),"",VLOOKUP(B45,Inscriptions!A:J,4,FALSE))</f>
        <v xml:space="preserve"> </v>
      </c>
      <c r="D45" s="41" t="str">
        <f>IF(B45="","",VLOOKUP(B45,'Saisie Resultat'!B:H,7,FALSE)-CHOOSE(K45,$L$1,$L$2,$L$3))</f>
        <v/>
      </c>
      <c r="E45" s="42" t="str">
        <f t="shared" si="4"/>
        <v/>
      </c>
      <c r="F45" s="43" t="str">
        <f>IF(B45="","",VLOOKUP(B45,'Saisie Resultat'!K:Q,7,FALSE)-CHOOSE(K45,$L$1,$L$2,$L$3))</f>
        <v/>
      </c>
      <c r="G45" s="42" t="str">
        <f t="shared" si="5"/>
        <v/>
      </c>
      <c r="H45" s="42" t="str">
        <f>IF(B45="","",VLOOKUP(B45,'Saisie Resultat'!T:Z,7,FALSE)-CHOOSE(K45,$L$1,$L$2,$L$3))</f>
        <v/>
      </c>
      <c r="I45" s="40" t="str">
        <f>IF(B45="","",VLOOKUP(B45,Inscriptions!A:J,8,FALSE))</f>
        <v/>
      </c>
      <c r="J45" s="44" t="str">
        <f>IF(B45="","",VLOOKUP(B45,Inscriptions!A:J,7,FALSE))</f>
        <v/>
      </c>
      <c r="K45" s="44" t="str">
        <f>IF(B45="","",VLOOKUP(B45,Inscriptions!A:K,11,FALSE))</f>
        <v/>
      </c>
    </row>
    <row r="46" spans="1:11" ht="22.5" hidden="1" customHeight="1">
      <c r="A46" s="92">
        <v>44</v>
      </c>
      <c r="B46" s="39" t="str">
        <f>IF('Saisie Resultat'!T46="","",'Saisie Resultat'!T46)</f>
        <v/>
      </c>
      <c r="C46" s="40" t="str">
        <f>IF(ISERROR(VLOOKUP(B46,Inscriptions!A:J,3,FALSE)),"",VLOOKUP(B46,Inscriptions!A:J,3,FALSE))&amp;" "&amp;IF(ISERROR(VLOOKUP(B46,Inscriptions!A:J,4,FALSE)),"",VLOOKUP(B46,Inscriptions!A:J,4,FALSE))</f>
        <v xml:space="preserve"> </v>
      </c>
      <c r="D46" s="41" t="str">
        <f>IF(B46="","",VLOOKUP(B46,'Saisie Resultat'!B:H,7,FALSE)-CHOOSE(K46,$L$1,$L$2,$L$3))</f>
        <v/>
      </c>
      <c r="E46" s="42" t="str">
        <f t="shared" si="4"/>
        <v/>
      </c>
      <c r="F46" s="43" t="str">
        <f>IF(B46="","",VLOOKUP(B46,'Saisie Resultat'!K:Q,7,FALSE)-CHOOSE(K46,$L$1,$L$2,$L$3))</f>
        <v/>
      </c>
      <c r="G46" s="42" t="str">
        <f t="shared" si="5"/>
        <v/>
      </c>
      <c r="H46" s="42" t="str">
        <f>IF(B46="","",VLOOKUP(B46,'Saisie Resultat'!T:Z,7,FALSE)-CHOOSE(K46,$L$1,$L$2,$L$3))</f>
        <v/>
      </c>
      <c r="I46" s="40" t="str">
        <f>IF(B46="","",VLOOKUP(B46,Inscriptions!A:J,8,FALSE))</f>
        <v/>
      </c>
      <c r="J46" s="44" t="str">
        <f>IF(B46="","",VLOOKUP(B46,Inscriptions!A:J,7,FALSE))</f>
        <v/>
      </c>
      <c r="K46" s="44" t="str">
        <f>IF(B46="","",VLOOKUP(B46,Inscriptions!A:K,11,FALSE))</f>
        <v/>
      </c>
    </row>
    <row r="47" spans="1:11" ht="22.5" hidden="1" customHeight="1">
      <c r="A47" s="92">
        <v>45</v>
      </c>
      <c r="B47" s="39" t="str">
        <f>IF('Saisie Resultat'!T47="","",'Saisie Resultat'!T47)</f>
        <v/>
      </c>
      <c r="C47" s="40" t="str">
        <f>IF(ISERROR(VLOOKUP(B47,Inscriptions!A:J,3,FALSE)),"",VLOOKUP(B47,Inscriptions!A:J,3,FALSE))&amp;" "&amp;IF(ISERROR(VLOOKUP(B47,Inscriptions!A:J,4,FALSE)),"",VLOOKUP(B47,Inscriptions!A:J,4,FALSE))</f>
        <v xml:space="preserve"> </v>
      </c>
      <c r="D47" s="41" t="str">
        <f>IF(B47="","",VLOOKUP(B47,'Saisie Resultat'!B:H,7,FALSE)-CHOOSE(K47,$L$1,$L$2,$L$3))</f>
        <v/>
      </c>
      <c r="E47" s="42" t="str">
        <f t="shared" si="4"/>
        <v/>
      </c>
      <c r="F47" s="43" t="str">
        <f>IF(B47="","",VLOOKUP(B47,'Saisie Resultat'!K:Q,7,FALSE)-CHOOSE(K47,$L$1,$L$2,$L$3))</f>
        <v/>
      </c>
      <c r="G47" s="42" t="str">
        <f t="shared" si="5"/>
        <v/>
      </c>
      <c r="H47" s="42" t="str">
        <f>IF(B47="","",VLOOKUP(B47,'Saisie Resultat'!T:Z,7,FALSE)-CHOOSE(K47,$L$1,$L$2,$L$3))</f>
        <v/>
      </c>
      <c r="I47" s="40" t="str">
        <f>IF(B47="","",VLOOKUP(B47,Inscriptions!A:J,8,FALSE))</f>
        <v/>
      </c>
      <c r="J47" s="44" t="str">
        <f>IF(B47="","",VLOOKUP(B47,Inscriptions!A:J,7,FALSE))</f>
        <v/>
      </c>
      <c r="K47" s="44" t="str">
        <f>IF(B47="","",VLOOKUP(B47,Inscriptions!A:K,11,FALSE))</f>
        <v/>
      </c>
    </row>
    <row r="48" spans="1:11" s="27" customFormat="1" ht="22.5" hidden="1" customHeight="1">
      <c r="A48" s="92">
        <v>46</v>
      </c>
      <c r="B48" s="39" t="str">
        <f>IF('Saisie Resultat'!T48="","",'Saisie Resultat'!T48)</f>
        <v/>
      </c>
      <c r="C48" s="40" t="str">
        <f>IF(ISERROR(VLOOKUP(B48,Inscriptions!A:J,3,FALSE)),"",VLOOKUP(B48,Inscriptions!A:J,3,FALSE))&amp;" "&amp;IF(ISERROR(VLOOKUP(B48,Inscriptions!A:J,4,FALSE)),"",VLOOKUP(B48,Inscriptions!A:J,4,FALSE))</f>
        <v xml:space="preserve"> </v>
      </c>
      <c r="D48" s="41" t="str">
        <f>IF(B48="","",VLOOKUP(B48,'Saisie Resultat'!B:H,7,FALSE)-CHOOSE(K48,$L$1,$L$2,$L$3))</f>
        <v/>
      </c>
      <c r="E48" s="42" t="str">
        <f t="shared" si="4"/>
        <v/>
      </c>
      <c r="F48" s="43" t="str">
        <f>IF(B48="","",VLOOKUP(B48,'Saisie Resultat'!K:Q,7,FALSE)-CHOOSE(K48,$L$1,$L$2,$L$3))</f>
        <v/>
      </c>
      <c r="G48" s="42" t="str">
        <f t="shared" si="5"/>
        <v/>
      </c>
      <c r="H48" s="42" t="str">
        <f>IF(B48="","",VLOOKUP(B48,'Saisie Resultat'!T:Z,7,FALSE)-CHOOSE(K48,$L$1,$L$2,$L$3))</f>
        <v/>
      </c>
      <c r="I48" s="40" t="str">
        <f>IF(B48="","",VLOOKUP(B48,Inscriptions!A:J,8,FALSE))</f>
        <v/>
      </c>
      <c r="J48" s="44" t="str">
        <f>IF(B48="","",VLOOKUP(B48,Inscriptions!A:J,7,FALSE))</f>
        <v/>
      </c>
      <c r="K48" s="44" t="str">
        <f>IF(B48="","",VLOOKUP(B48,Inscriptions!A:K,11,FALSE))</f>
        <v/>
      </c>
    </row>
    <row r="49" spans="1:11" ht="22.5" hidden="1" customHeight="1">
      <c r="A49" s="92">
        <v>47</v>
      </c>
      <c r="B49" s="39" t="str">
        <f>IF('Saisie Resultat'!T49="","",'Saisie Resultat'!T49)</f>
        <v/>
      </c>
      <c r="C49" s="40" t="str">
        <f>IF(ISERROR(VLOOKUP(B49,Inscriptions!A:J,3,FALSE)),"",VLOOKUP(B49,Inscriptions!A:J,3,FALSE))&amp;" "&amp;IF(ISERROR(VLOOKUP(B49,Inscriptions!A:J,4,FALSE)),"",VLOOKUP(B49,Inscriptions!A:J,4,FALSE))</f>
        <v xml:space="preserve"> </v>
      </c>
      <c r="D49" s="41" t="str">
        <f>IF(B49="","",VLOOKUP(B49,'Saisie Resultat'!B:H,7,FALSE)-CHOOSE(K49,$L$1,$L$2,$L$3))</f>
        <v/>
      </c>
      <c r="E49" s="42" t="str">
        <f t="shared" si="4"/>
        <v/>
      </c>
      <c r="F49" s="43" t="str">
        <f>IF(B49="","",VLOOKUP(B49,'Saisie Resultat'!K:Q,7,FALSE)-CHOOSE(K49,$L$1,$L$2,$L$3))</f>
        <v/>
      </c>
      <c r="G49" s="42" t="str">
        <f t="shared" si="5"/>
        <v/>
      </c>
      <c r="H49" s="42" t="str">
        <f>IF(B49="","",VLOOKUP(B49,'Saisie Resultat'!T:Z,7,FALSE)-CHOOSE(K49,$L$1,$L$2,$L$3))</f>
        <v/>
      </c>
      <c r="I49" s="40" t="str">
        <f>IF(B49="","",VLOOKUP(B49,Inscriptions!A:J,8,FALSE))</f>
        <v/>
      </c>
      <c r="J49" s="44" t="str">
        <f>IF(B49="","",VLOOKUP(B49,Inscriptions!A:J,7,FALSE))</f>
        <v/>
      </c>
      <c r="K49" s="44" t="str">
        <f>IF(B49="","",VLOOKUP(B49,Inscriptions!A:K,11,FALSE))</f>
        <v/>
      </c>
    </row>
    <row r="50" spans="1:11" ht="22.5" hidden="1" customHeight="1">
      <c r="A50" s="92">
        <v>48</v>
      </c>
      <c r="B50" s="39" t="str">
        <f>IF('Saisie Resultat'!T50="","",'Saisie Resultat'!T50)</f>
        <v/>
      </c>
      <c r="C50" s="40" t="str">
        <f>IF(ISERROR(VLOOKUP(B50,Inscriptions!A:J,3,FALSE)),"",VLOOKUP(B50,Inscriptions!A:J,3,FALSE))&amp;" "&amp;IF(ISERROR(VLOOKUP(B50,Inscriptions!A:J,4,FALSE)),"",VLOOKUP(B50,Inscriptions!A:J,4,FALSE))</f>
        <v xml:space="preserve"> </v>
      </c>
      <c r="D50" s="41" t="str">
        <f>IF(B50="","",VLOOKUP(B50,'Saisie Resultat'!B:H,7,FALSE)-CHOOSE(K50,$L$1,$L$2,$L$3))</f>
        <v/>
      </c>
      <c r="E50" s="42" t="str">
        <f t="shared" si="4"/>
        <v/>
      </c>
      <c r="F50" s="43" t="str">
        <f>IF(B50="","",VLOOKUP(B50,'Saisie Resultat'!K:Q,7,FALSE)-CHOOSE(K50,$L$1,$L$2,$L$3))</f>
        <v/>
      </c>
      <c r="G50" s="42" t="str">
        <f t="shared" si="5"/>
        <v/>
      </c>
      <c r="H50" s="42" t="str">
        <f>IF(B50="","",VLOOKUP(B50,'Saisie Resultat'!T:Z,7,FALSE)-CHOOSE(K50,$L$1,$L$2,$L$3))</f>
        <v/>
      </c>
      <c r="I50" s="40" t="str">
        <f>IF(B50="","",VLOOKUP(B50,Inscriptions!A:J,8,FALSE))</f>
        <v/>
      </c>
      <c r="J50" s="44" t="str">
        <f>IF(B50="","",VLOOKUP(B50,Inscriptions!A:J,7,FALSE))</f>
        <v/>
      </c>
      <c r="K50" s="44" t="str">
        <f>IF(B50="","",VLOOKUP(B50,Inscriptions!A:K,11,FALSE))</f>
        <v/>
      </c>
    </row>
    <row r="51" spans="1:11" ht="22.5" hidden="1" customHeight="1">
      <c r="A51" s="92">
        <v>49</v>
      </c>
      <c r="B51" s="39" t="str">
        <f>IF('Saisie Resultat'!T51="","",'Saisie Resultat'!T51)</f>
        <v/>
      </c>
      <c r="C51" s="40" t="str">
        <f>IF(ISERROR(VLOOKUP(B51,Inscriptions!A:J,3,FALSE)),"",VLOOKUP(B51,Inscriptions!A:J,3,FALSE))&amp;" "&amp;IF(ISERROR(VLOOKUP(B51,Inscriptions!A:J,4,FALSE)),"",VLOOKUP(B51,Inscriptions!A:J,4,FALSE))</f>
        <v xml:space="preserve"> </v>
      </c>
      <c r="D51" s="41" t="str">
        <f>IF(B51="","",VLOOKUP(B51,'Saisie Resultat'!B:H,7,FALSE)-CHOOSE(K51,$L$1,$L$2,$L$3))</f>
        <v/>
      </c>
      <c r="E51" s="42" t="str">
        <f t="shared" si="4"/>
        <v/>
      </c>
      <c r="F51" s="43" t="str">
        <f>IF(B51="","",VLOOKUP(B51,'Saisie Resultat'!K:Q,7,FALSE)-CHOOSE(K51,$L$1,$L$2,$L$3))</f>
        <v/>
      </c>
      <c r="G51" s="42" t="str">
        <f t="shared" si="5"/>
        <v/>
      </c>
      <c r="H51" s="42" t="str">
        <f>IF(B51="","",VLOOKUP(B51,'Saisie Resultat'!T:Z,7,FALSE)-CHOOSE(K51,$L$1,$L$2,$L$3))</f>
        <v/>
      </c>
      <c r="I51" s="40" t="str">
        <f>IF(B51="","",VLOOKUP(B51,Inscriptions!A:J,8,FALSE))</f>
        <v/>
      </c>
      <c r="J51" s="44" t="str">
        <f>IF(B51="","",VLOOKUP(B51,Inscriptions!A:J,7,FALSE))</f>
        <v/>
      </c>
      <c r="K51" s="44" t="str">
        <f>IF(B51="","",VLOOKUP(B51,Inscriptions!A:K,11,FALSE))</f>
        <v/>
      </c>
    </row>
    <row r="52" spans="1:11" ht="22.5" hidden="1" customHeight="1">
      <c r="A52" s="92">
        <v>50</v>
      </c>
      <c r="B52" s="39" t="str">
        <f>IF('Saisie Resultat'!T52="","",'Saisie Resultat'!T52)</f>
        <v/>
      </c>
      <c r="C52" s="40" t="str">
        <f>IF(ISERROR(VLOOKUP(B52,Inscriptions!A:J,3,FALSE)),"",VLOOKUP(B52,Inscriptions!A:J,3,FALSE))&amp;" "&amp;IF(ISERROR(VLOOKUP(B52,Inscriptions!A:J,4,FALSE)),"",VLOOKUP(B52,Inscriptions!A:J,4,FALSE))</f>
        <v xml:space="preserve"> </v>
      </c>
      <c r="D52" s="41" t="str">
        <f>IF(B52="","",VLOOKUP(B52,'Saisie Resultat'!B:H,7,FALSE)-CHOOSE(K52,$L$1,$L$2,$L$3))</f>
        <v/>
      </c>
      <c r="E52" s="42" t="str">
        <f t="shared" si="4"/>
        <v/>
      </c>
      <c r="F52" s="43" t="str">
        <f>IF(B52="","",VLOOKUP(B52,'Saisie Resultat'!K:Q,7,FALSE)-CHOOSE(K52,$L$1,$L$2,$L$3))</f>
        <v/>
      </c>
      <c r="G52" s="42" t="str">
        <f t="shared" si="5"/>
        <v/>
      </c>
      <c r="H52" s="42" t="str">
        <f>IF(B52="","",VLOOKUP(B52,'Saisie Resultat'!T:Z,7,FALSE)-CHOOSE(K52,$L$1,$L$2,$L$3))</f>
        <v/>
      </c>
      <c r="I52" s="40" t="str">
        <f>IF(B52="","",VLOOKUP(B52,Inscriptions!A:J,8,FALSE))</f>
        <v/>
      </c>
      <c r="J52" s="44" t="str">
        <f>IF(B52="","",VLOOKUP(B52,Inscriptions!A:J,7,FALSE))</f>
        <v/>
      </c>
      <c r="K52" s="44" t="str">
        <f>IF(B52="","",VLOOKUP(B52,Inscriptions!A:K,11,FALSE))</f>
        <v/>
      </c>
    </row>
    <row r="53" spans="1:11" ht="22.5" hidden="1" customHeight="1">
      <c r="A53" s="92">
        <v>51</v>
      </c>
      <c r="B53" s="39" t="str">
        <f>IF('Saisie Resultat'!T53="","",'Saisie Resultat'!T53)</f>
        <v/>
      </c>
      <c r="C53" s="40" t="str">
        <f>IF(ISERROR(VLOOKUP(B53,Inscriptions!A:J,3,FALSE)),"",VLOOKUP(B53,Inscriptions!A:J,3,FALSE))&amp;" "&amp;IF(ISERROR(VLOOKUP(B53,Inscriptions!A:J,4,FALSE)),"",VLOOKUP(B53,Inscriptions!A:J,4,FALSE))</f>
        <v xml:space="preserve"> </v>
      </c>
      <c r="D53" s="41" t="str">
        <f>IF(B53="","",VLOOKUP(B53,'Saisie Resultat'!B:H,7,FALSE)-CHOOSE(K53,$L$1,$L$2,$L$3))</f>
        <v/>
      </c>
      <c r="E53" s="42" t="str">
        <f t="shared" si="4"/>
        <v/>
      </c>
      <c r="F53" s="43" t="str">
        <f>IF(B53="","",VLOOKUP(B53,'Saisie Resultat'!K:Q,7,FALSE)-CHOOSE(K53,$L$1,$L$2,$L$3))</f>
        <v/>
      </c>
      <c r="G53" s="42" t="str">
        <f t="shared" si="5"/>
        <v/>
      </c>
      <c r="H53" s="42" t="str">
        <f>IF(B53="","",VLOOKUP(B53,'Saisie Resultat'!T:Z,7,FALSE)-CHOOSE(K53,$L$1,$L$2,$L$3))</f>
        <v/>
      </c>
      <c r="I53" s="40" t="str">
        <f>IF(B53="","",VLOOKUP(B53,Inscriptions!A:J,8,FALSE))</f>
        <v/>
      </c>
      <c r="J53" s="44" t="str">
        <f>IF(B53="","",VLOOKUP(B53,Inscriptions!A:J,7,FALSE))</f>
        <v/>
      </c>
      <c r="K53" s="44" t="str">
        <f>IF(B53="","",VLOOKUP(B53,Inscriptions!A:K,11,FALSE))</f>
        <v/>
      </c>
    </row>
    <row r="54" spans="1:11" ht="22.5" hidden="1" customHeight="1">
      <c r="A54" s="92">
        <v>52</v>
      </c>
      <c r="B54" s="39" t="str">
        <f>IF('Saisie Resultat'!T54="","",'Saisie Resultat'!T54)</f>
        <v/>
      </c>
      <c r="C54" s="40" t="str">
        <f>IF(ISERROR(VLOOKUP(B54,Inscriptions!A:J,3,FALSE)),"",VLOOKUP(B54,Inscriptions!A:J,3,FALSE))&amp;" "&amp;IF(ISERROR(VLOOKUP(B54,Inscriptions!A:J,4,FALSE)),"",VLOOKUP(B54,Inscriptions!A:J,4,FALSE))</f>
        <v xml:space="preserve"> </v>
      </c>
      <c r="D54" s="41" t="str">
        <f>IF(B54="","",VLOOKUP(B54,'Saisie Resultat'!B:H,7,FALSE)-CHOOSE(K54,$L$1,$L$2,$L$3))</f>
        <v/>
      </c>
      <c r="E54" s="42" t="str">
        <f t="shared" si="4"/>
        <v/>
      </c>
      <c r="F54" s="43" t="str">
        <f>IF(B54="","",VLOOKUP(B54,'Saisie Resultat'!K:Q,7,FALSE)-CHOOSE(K54,$L$1,$L$2,$L$3))</f>
        <v/>
      </c>
      <c r="G54" s="42" t="str">
        <f t="shared" si="5"/>
        <v/>
      </c>
      <c r="H54" s="42" t="str">
        <f>IF(B54="","",VLOOKUP(B54,'Saisie Resultat'!T:Z,7,FALSE)-CHOOSE(K54,$L$1,$L$2,$L$3))</f>
        <v/>
      </c>
      <c r="I54" s="40" t="str">
        <f>IF(B54="","",VLOOKUP(B54,Inscriptions!A:J,8,FALSE))</f>
        <v/>
      </c>
      <c r="J54" s="44" t="str">
        <f>IF(B54="","",VLOOKUP(B54,Inscriptions!A:J,7,FALSE))</f>
        <v/>
      </c>
      <c r="K54" s="44" t="str">
        <f>IF(B54="","",VLOOKUP(B54,Inscriptions!A:K,11,FALSE))</f>
        <v/>
      </c>
    </row>
    <row r="55" spans="1:11" ht="22.5" hidden="1" customHeight="1">
      <c r="A55" s="92">
        <v>53</v>
      </c>
      <c r="B55" s="39" t="str">
        <f>IF('Saisie Resultat'!T55="","",'Saisie Resultat'!T55)</f>
        <v/>
      </c>
      <c r="C55" s="40" t="str">
        <f>IF(ISERROR(VLOOKUP(B55,Inscriptions!A:J,3,FALSE)),"",VLOOKUP(B55,Inscriptions!A:J,3,FALSE))&amp;" "&amp;IF(ISERROR(VLOOKUP(B55,Inscriptions!A:J,4,FALSE)),"",VLOOKUP(B55,Inscriptions!A:J,4,FALSE))</f>
        <v xml:space="preserve"> </v>
      </c>
      <c r="D55" s="41" t="str">
        <f>IF(B55="","",VLOOKUP(B55,'Saisie Resultat'!B:H,7,FALSE)-CHOOSE(K55,$L$1,$L$2,$L$3))</f>
        <v/>
      </c>
      <c r="E55" s="42" t="str">
        <f t="shared" si="4"/>
        <v/>
      </c>
      <c r="F55" s="43" t="str">
        <f>IF(B55="","",VLOOKUP(B55,'Saisie Resultat'!K:Q,7,FALSE)-CHOOSE(K55,$L$1,$L$2,$L$3))</f>
        <v/>
      </c>
      <c r="G55" s="42" t="str">
        <f t="shared" si="5"/>
        <v/>
      </c>
      <c r="H55" s="42" t="str">
        <f>IF(B55="","",VLOOKUP(B55,'Saisie Resultat'!T:Z,7,FALSE)-CHOOSE(K55,$L$1,$L$2,$L$3))</f>
        <v/>
      </c>
      <c r="I55" s="40" t="str">
        <f>IF(B55="","",VLOOKUP(B55,Inscriptions!A:J,8,FALSE))</f>
        <v/>
      </c>
      <c r="J55" s="44" t="str">
        <f>IF(B55="","",VLOOKUP(B55,Inscriptions!A:J,7,FALSE))</f>
        <v/>
      </c>
      <c r="K55" s="44" t="str">
        <f>IF(B55="","",VLOOKUP(B55,Inscriptions!A:K,11,FALSE))</f>
        <v/>
      </c>
    </row>
    <row r="56" spans="1:11" ht="22.5" hidden="1" customHeight="1">
      <c r="A56" s="92">
        <v>54</v>
      </c>
      <c r="B56" s="39" t="str">
        <f>IF('Saisie Resultat'!T56="","",'Saisie Resultat'!T56)</f>
        <v/>
      </c>
      <c r="C56" s="40" t="str">
        <f>IF(ISERROR(VLOOKUP(B56,Inscriptions!A:J,3,FALSE)),"",VLOOKUP(B56,Inscriptions!A:J,3,FALSE))&amp;" "&amp;IF(ISERROR(VLOOKUP(B56,Inscriptions!A:J,4,FALSE)),"",VLOOKUP(B56,Inscriptions!A:J,4,FALSE))</f>
        <v xml:space="preserve"> </v>
      </c>
      <c r="D56" s="41" t="str">
        <f>IF(B56="","",VLOOKUP(B56,'Saisie Resultat'!B:H,7,FALSE)-CHOOSE(K56,$L$1,$L$2,$L$3))</f>
        <v/>
      </c>
      <c r="E56" s="42" t="str">
        <f t="shared" si="4"/>
        <v/>
      </c>
      <c r="F56" s="43" t="str">
        <f>IF(B56="","",VLOOKUP(B56,'Saisie Resultat'!K:Q,7,FALSE)-CHOOSE(K56,$L$1,$L$2,$L$3))</f>
        <v/>
      </c>
      <c r="G56" s="42" t="str">
        <f t="shared" si="5"/>
        <v/>
      </c>
      <c r="H56" s="42" t="str">
        <f>IF(B56="","",VLOOKUP(B56,'Saisie Resultat'!T:Z,7,FALSE)-CHOOSE(K56,$L$1,$L$2,$L$3))</f>
        <v/>
      </c>
      <c r="I56" s="40" t="str">
        <f>IF(B56="","",VLOOKUP(B56,Inscriptions!A:J,8,FALSE))</f>
        <v/>
      </c>
      <c r="J56" s="44" t="str">
        <f>IF(B56="","",VLOOKUP(B56,Inscriptions!A:J,7,FALSE))</f>
        <v/>
      </c>
      <c r="K56" s="44" t="str">
        <f>IF(B56="","",VLOOKUP(B56,Inscriptions!A:K,11,FALSE))</f>
        <v/>
      </c>
    </row>
    <row r="57" spans="1:11" ht="22.5" hidden="1" customHeight="1">
      <c r="A57" s="92">
        <v>55</v>
      </c>
      <c r="B57" s="39" t="str">
        <f>IF('Saisie Resultat'!T57="","",'Saisie Resultat'!T57)</f>
        <v/>
      </c>
      <c r="C57" s="40" t="str">
        <f>IF(ISERROR(VLOOKUP(B57,Inscriptions!A:J,3,FALSE)),"",VLOOKUP(B57,Inscriptions!A:J,3,FALSE))&amp;" "&amp;IF(ISERROR(VLOOKUP(B57,Inscriptions!A:J,4,FALSE)),"",VLOOKUP(B57,Inscriptions!A:J,4,FALSE))</f>
        <v xml:space="preserve"> </v>
      </c>
      <c r="D57" s="41" t="str">
        <f>IF(B57="","",VLOOKUP(B57,'Saisie Resultat'!B:H,7,FALSE)-CHOOSE(K57,$L$1,$L$2,$L$3))</f>
        <v/>
      </c>
      <c r="E57" s="42" t="str">
        <f t="shared" si="4"/>
        <v/>
      </c>
      <c r="F57" s="43" t="str">
        <f>IF(B57="","",VLOOKUP(B57,'Saisie Resultat'!K:Q,7,FALSE)-CHOOSE(K57,$L$1,$L$2,$L$3))</f>
        <v/>
      </c>
      <c r="G57" s="42" t="str">
        <f t="shared" si="5"/>
        <v/>
      </c>
      <c r="H57" s="42" t="str">
        <f>IF(B57="","",VLOOKUP(B57,'Saisie Resultat'!T:Z,7,FALSE)-CHOOSE(K57,$L$1,$L$2,$L$3))</f>
        <v/>
      </c>
      <c r="I57" s="40" t="str">
        <f>IF(B57="","",VLOOKUP(B57,Inscriptions!A:J,8,FALSE))</f>
        <v/>
      </c>
      <c r="J57" s="44" t="str">
        <f>IF(B57="","",VLOOKUP(B57,Inscriptions!A:J,7,FALSE))</f>
        <v/>
      </c>
      <c r="K57" s="44" t="str">
        <f>IF(B57="","",VLOOKUP(B57,Inscriptions!A:K,11,FALSE))</f>
        <v/>
      </c>
    </row>
    <row r="58" spans="1:11" ht="22.5" hidden="1" customHeight="1">
      <c r="A58" s="92">
        <v>56</v>
      </c>
      <c r="B58" s="39" t="str">
        <f>IF('Saisie Resultat'!T58="","",'Saisie Resultat'!T58)</f>
        <v/>
      </c>
      <c r="C58" s="40" t="str">
        <f>IF(ISERROR(VLOOKUP(B58,Inscriptions!A:J,3,FALSE)),"",VLOOKUP(B58,Inscriptions!A:J,3,FALSE))&amp;" "&amp;IF(ISERROR(VLOOKUP(B58,Inscriptions!A:J,4,FALSE)),"",VLOOKUP(B58,Inscriptions!A:J,4,FALSE))</f>
        <v xml:space="preserve"> </v>
      </c>
      <c r="D58" s="41" t="str">
        <f>IF(B58="","",VLOOKUP(B58,'Saisie Resultat'!B:H,7,FALSE)-CHOOSE(K58,$L$1,$L$2,$L$3))</f>
        <v/>
      </c>
      <c r="E58" s="42" t="str">
        <f t="shared" si="4"/>
        <v/>
      </c>
      <c r="F58" s="43" t="str">
        <f>IF(B58="","",VLOOKUP(B58,'Saisie Resultat'!K:Q,7,FALSE)-CHOOSE(K58,$L$1,$L$2,$L$3))</f>
        <v/>
      </c>
      <c r="G58" s="42" t="str">
        <f t="shared" si="5"/>
        <v/>
      </c>
      <c r="H58" s="42" t="str">
        <f>IF(B58="","",VLOOKUP(B58,'Saisie Resultat'!T:Z,7,FALSE)-CHOOSE(K58,$L$1,$L$2,$L$3))</f>
        <v/>
      </c>
      <c r="I58" s="40" t="str">
        <f>IF(B58="","",VLOOKUP(B58,Inscriptions!A:J,8,FALSE))</f>
        <v/>
      </c>
      <c r="J58" s="44" t="str">
        <f>IF(B58="","",VLOOKUP(B58,Inscriptions!A:J,7,FALSE))</f>
        <v/>
      </c>
      <c r="K58" s="44" t="str">
        <f>IF(B58="","",VLOOKUP(B58,Inscriptions!A:K,11,FALSE))</f>
        <v/>
      </c>
    </row>
    <row r="59" spans="1:11" ht="22.5" hidden="1" customHeight="1">
      <c r="A59" s="92">
        <v>57</v>
      </c>
      <c r="B59" s="39" t="str">
        <f>IF('Saisie Resultat'!T59="","",'Saisie Resultat'!T59)</f>
        <v/>
      </c>
      <c r="C59" s="40" t="str">
        <f>IF(ISERROR(VLOOKUP(B59,Inscriptions!A:J,3,FALSE)),"",VLOOKUP(B59,Inscriptions!A:J,3,FALSE))&amp;" "&amp;IF(ISERROR(VLOOKUP(B59,Inscriptions!A:J,4,FALSE)),"",VLOOKUP(B59,Inscriptions!A:J,4,FALSE))</f>
        <v xml:space="preserve"> </v>
      </c>
      <c r="D59" s="41" t="str">
        <f>IF(B59="","",VLOOKUP(B59,'Saisie Resultat'!B:H,7,FALSE)-CHOOSE(K59,$L$1,$L$2,$L$3))</f>
        <v/>
      </c>
      <c r="E59" s="42" t="str">
        <f t="shared" si="4"/>
        <v/>
      </c>
      <c r="F59" s="43" t="str">
        <f>IF(B59="","",VLOOKUP(B59,'Saisie Resultat'!K:Q,7,FALSE)-CHOOSE(K59,$L$1,$L$2,$L$3))</f>
        <v/>
      </c>
      <c r="G59" s="42" t="str">
        <f t="shared" si="5"/>
        <v/>
      </c>
      <c r="H59" s="42" t="str">
        <f>IF(B59="","",VLOOKUP(B59,'Saisie Resultat'!T:Z,7,FALSE)-CHOOSE(K59,$L$1,$L$2,$L$3))</f>
        <v/>
      </c>
      <c r="I59" s="40" t="str">
        <f>IF(B59="","",VLOOKUP(B59,Inscriptions!A:J,8,FALSE))</f>
        <v/>
      </c>
      <c r="J59" s="44" t="str">
        <f>IF(B59="","",VLOOKUP(B59,Inscriptions!A:J,7,FALSE))</f>
        <v/>
      </c>
      <c r="K59" s="44" t="str">
        <f>IF(B59="","",VLOOKUP(B59,Inscriptions!A:K,11,FALSE))</f>
        <v/>
      </c>
    </row>
    <row r="60" spans="1:11" ht="22.5" hidden="1" customHeight="1">
      <c r="A60" s="92">
        <v>58</v>
      </c>
      <c r="B60" s="39" t="str">
        <f>IF('Saisie Resultat'!T60="","",'Saisie Resultat'!T60)</f>
        <v/>
      </c>
      <c r="C60" s="40" t="str">
        <f>IF(ISERROR(VLOOKUP(B60,Inscriptions!A:J,3,FALSE)),"",VLOOKUP(B60,Inscriptions!A:J,3,FALSE))&amp;" "&amp;IF(ISERROR(VLOOKUP(B60,Inscriptions!A:J,4,FALSE)),"",VLOOKUP(B60,Inscriptions!A:J,4,FALSE))</f>
        <v xml:space="preserve"> </v>
      </c>
      <c r="D60" s="41" t="str">
        <f>IF(B60="","",VLOOKUP(B60,'Saisie Resultat'!B:H,7,FALSE)-CHOOSE(K60,$L$1,$L$2,$L$3))</f>
        <v/>
      </c>
      <c r="E60" s="42" t="str">
        <f t="shared" si="4"/>
        <v/>
      </c>
      <c r="F60" s="43" t="str">
        <f>IF(B60="","",VLOOKUP(B60,'Saisie Resultat'!K:Q,7,FALSE)-CHOOSE(K60,$L$1,$L$2,$L$3))</f>
        <v/>
      </c>
      <c r="G60" s="42" t="str">
        <f t="shared" si="5"/>
        <v/>
      </c>
      <c r="H60" s="42" t="str">
        <f>IF(B60="","",VLOOKUP(B60,'Saisie Resultat'!T:Z,7,FALSE)-CHOOSE(K60,$L$1,$L$2,$L$3))</f>
        <v/>
      </c>
      <c r="I60" s="40" t="str">
        <f>IF(B60="","",VLOOKUP(B60,Inscriptions!A:J,8,FALSE))</f>
        <v/>
      </c>
      <c r="J60" s="44" t="str">
        <f>IF(B60="","",VLOOKUP(B60,Inscriptions!A:J,7,FALSE))</f>
        <v/>
      </c>
      <c r="K60" s="44" t="str">
        <f>IF(B60="","",VLOOKUP(B60,Inscriptions!A:K,11,FALSE))</f>
        <v/>
      </c>
    </row>
    <row r="61" spans="1:11" ht="22.5" hidden="1" customHeight="1">
      <c r="A61" s="92">
        <v>59</v>
      </c>
      <c r="B61" s="39" t="str">
        <f>IF('Saisie Resultat'!T61="","",'Saisie Resultat'!T61)</f>
        <v/>
      </c>
      <c r="C61" s="40" t="str">
        <f>IF(ISERROR(VLOOKUP(B61,Inscriptions!A:J,3,FALSE)),"",VLOOKUP(B61,Inscriptions!A:J,3,FALSE))&amp;" "&amp;IF(ISERROR(VLOOKUP(B61,Inscriptions!A:J,4,FALSE)),"",VLOOKUP(B61,Inscriptions!A:J,4,FALSE))</f>
        <v xml:space="preserve"> </v>
      </c>
      <c r="D61" s="41" t="str">
        <f>IF(B61="","",VLOOKUP(B61,'Saisie Resultat'!B:H,7,FALSE)-CHOOSE(K61,$L$1,$L$2,$L$3))</f>
        <v/>
      </c>
      <c r="E61" s="42" t="str">
        <f t="shared" si="4"/>
        <v/>
      </c>
      <c r="F61" s="43" t="str">
        <f>IF(B61="","",VLOOKUP(B61,'Saisie Resultat'!K:Q,7,FALSE)-CHOOSE(K61,$L$1,$L$2,$L$3))</f>
        <v/>
      </c>
      <c r="G61" s="42" t="str">
        <f t="shared" si="5"/>
        <v/>
      </c>
      <c r="H61" s="42" t="str">
        <f>IF(B61="","",VLOOKUP(B61,'Saisie Resultat'!T:Z,7,FALSE)-CHOOSE(K61,$L$1,$L$2,$L$3))</f>
        <v/>
      </c>
      <c r="I61" s="40" t="str">
        <f>IF(B61="","",VLOOKUP(B61,Inscriptions!A:J,8,FALSE))</f>
        <v/>
      </c>
      <c r="J61" s="44" t="str">
        <f>IF(B61="","",VLOOKUP(B61,Inscriptions!A:J,7,FALSE))</f>
        <v/>
      </c>
      <c r="K61" s="44" t="str">
        <f>IF(B61="","",VLOOKUP(B61,Inscriptions!A:K,11,FALSE))</f>
        <v/>
      </c>
    </row>
    <row r="62" spans="1:11" ht="22.5" hidden="1" customHeight="1">
      <c r="A62" s="92">
        <v>60</v>
      </c>
      <c r="B62" s="39" t="str">
        <f>IF('Saisie Resultat'!T62="","",'Saisie Resultat'!T62)</f>
        <v/>
      </c>
      <c r="C62" s="40" t="str">
        <f>IF(ISERROR(VLOOKUP(B62,Inscriptions!A:J,3,FALSE)),"",VLOOKUP(B62,Inscriptions!A:J,3,FALSE))&amp;" "&amp;IF(ISERROR(VLOOKUP(B62,Inscriptions!A:J,4,FALSE)),"",VLOOKUP(B62,Inscriptions!A:J,4,FALSE))</f>
        <v xml:space="preserve"> </v>
      </c>
      <c r="D62" s="41" t="str">
        <f>IF(B62="","",VLOOKUP(B62,'Saisie Resultat'!B:H,7,FALSE)-CHOOSE(K62,$L$1,$L$2,$L$3))</f>
        <v/>
      </c>
      <c r="E62" s="42" t="str">
        <f t="shared" si="4"/>
        <v/>
      </c>
      <c r="F62" s="43" t="str">
        <f>IF(B62="","",VLOOKUP(B62,'Saisie Resultat'!K:Q,7,FALSE)-CHOOSE(K62,$L$1,$L$2,$L$3))</f>
        <v/>
      </c>
      <c r="G62" s="42" t="str">
        <f t="shared" si="5"/>
        <v/>
      </c>
      <c r="H62" s="42" t="str">
        <f>IF(B62="","",VLOOKUP(B62,'Saisie Resultat'!T:Z,7,FALSE)-CHOOSE(K62,$L$1,$L$2,$L$3))</f>
        <v/>
      </c>
      <c r="I62" s="40" t="str">
        <f>IF(B62="","",VLOOKUP(B62,Inscriptions!A:J,8,FALSE))</f>
        <v/>
      </c>
      <c r="J62" s="44" t="str">
        <f>IF(B62="","",VLOOKUP(B62,Inscriptions!A:J,7,FALSE))</f>
        <v/>
      </c>
      <c r="K62" s="44" t="str">
        <f>IF(B62="","",VLOOKUP(B62,Inscriptions!A:K,11,FALSE))</f>
        <v/>
      </c>
    </row>
    <row r="63" spans="1:11" ht="22.5" hidden="1" customHeight="1">
      <c r="A63" s="92">
        <v>61</v>
      </c>
      <c r="B63" s="39" t="str">
        <f>IF('Saisie Resultat'!T63="","",'Saisie Resultat'!T63)</f>
        <v/>
      </c>
      <c r="C63" s="40" t="str">
        <f>IF(ISERROR(VLOOKUP(B63,Inscriptions!A:J,3,FALSE)),"",VLOOKUP(B63,Inscriptions!A:J,3,FALSE))&amp;" "&amp;IF(ISERROR(VLOOKUP(B63,Inscriptions!A:J,4,FALSE)),"",VLOOKUP(B63,Inscriptions!A:J,4,FALSE))</f>
        <v xml:space="preserve"> </v>
      </c>
      <c r="D63" s="41" t="str">
        <f>IF(B63="","",VLOOKUP(B63,'Saisie Resultat'!B:H,7,FALSE)-CHOOSE(K63,$L$1,$L$2,$L$3))</f>
        <v/>
      </c>
      <c r="E63" s="42" t="str">
        <f t="shared" si="4"/>
        <v/>
      </c>
      <c r="F63" s="43" t="str">
        <f>IF(B63="","",VLOOKUP(B63,'Saisie Resultat'!K:Q,7,FALSE)-CHOOSE(K63,$L$1,$L$2,$L$3))</f>
        <v/>
      </c>
      <c r="G63" s="42" t="str">
        <f t="shared" si="5"/>
        <v/>
      </c>
      <c r="H63" s="42" t="str">
        <f>IF(B63="","",VLOOKUP(B63,'Saisie Resultat'!T:Z,7,FALSE)-CHOOSE(K63,$L$1,$L$2,$L$3))</f>
        <v/>
      </c>
      <c r="I63" s="40" t="str">
        <f>IF(B63="","",VLOOKUP(B63,Inscriptions!A:J,8,FALSE))</f>
        <v/>
      </c>
      <c r="J63" s="44" t="str">
        <f>IF(B63="","",VLOOKUP(B63,Inscriptions!A:J,7,FALSE))</f>
        <v/>
      </c>
      <c r="K63" s="44" t="str">
        <f>IF(B63="","",VLOOKUP(B63,Inscriptions!A:K,11,FALSE))</f>
        <v/>
      </c>
    </row>
    <row r="64" spans="1:11" ht="22.5" hidden="1" customHeight="1">
      <c r="A64" s="92">
        <v>62</v>
      </c>
      <c r="B64" s="39" t="str">
        <f>IF('Saisie Resultat'!T64="","",'Saisie Resultat'!T64)</f>
        <v/>
      </c>
      <c r="C64" s="40" t="str">
        <f>IF(ISERROR(VLOOKUP(B64,Inscriptions!A:J,3,FALSE)),"",VLOOKUP(B64,Inscriptions!A:J,3,FALSE))&amp;" "&amp;IF(ISERROR(VLOOKUP(B64,Inscriptions!A:J,4,FALSE)),"",VLOOKUP(B64,Inscriptions!A:J,4,FALSE))</f>
        <v xml:space="preserve"> </v>
      </c>
      <c r="D64" s="41" t="str">
        <f>IF(B64="","",VLOOKUP(B64,'Saisie Resultat'!B:H,7,FALSE)-CHOOSE(K64,$L$1,$L$2,$L$3))</f>
        <v/>
      </c>
      <c r="E64" s="42" t="str">
        <f t="shared" si="4"/>
        <v/>
      </c>
      <c r="F64" s="43" t="str">
        <f>IF(B64="","",VLOOKUP(B64,'Saisie Resultat'!K:Q,7,FALSE)-CHOOSE(K64,$L$1,$L$2,$L$3))</f>
        <v/>
      </c>
      <c r="G64" s="42" t="str">
        <f t="shared" si="5"/>
        <v/>
      </c>
      <c r="H64" s="42" t="str">
        <f>IF(B64="","",VLOOKUP(B64,'Saisie Resultat'!T:Z,7,FALSE)-CHOOSE(K64,$L$1,$L$2,$L$3))</f>
        <v/>
      </c>
      <c r="I64" s="40" t="str">
        <f>IF(B64="","",VLOOKUP(B64,Inscriptions!A:J,8,FALSE))</f>
        <v/>
      </c>
      <c r="J64" s="44" t="str">
        <f>IF(B64="","",VLOOKUP(B64,Inscriptions!A:J,7,FALSE))</f>
        <v/>
      </c>
      <c r="K64" s="44" t="str">
        <f>IF(B64="","",VLOOKUP(B64,Inscriptions!A:K,11,FALSE))</f>
        <v/>
      </c>
    </row>
    <row r="65" spans="1:11" ht="22.5" hidden="1" customHeight="1">
      <c r="A65" s="92">
        <v>63</v>
      </c>
      <c r="B65" s="39" t="str">
        <f>IF('Saisie Resultat'!T65="","",'Saisie Resultat'!T65)</f>
        <v/>
      </c>
      <c r="C65" s="40" t="str">
        <f>IF(ISERROR(VLOOKUP(B65,Inscriptions!A:J,3,FALSE)),"",VLOOKUP(B65,Inscriptions!A:J,3,FALSE))&amp;" "&amp;IF(ISERROR(VLOOKUP(B65,Inscriptions!A:J,4,FALSE)),"",VLOOKUP(B65,Inscriptions!A:J,4,FALSE))</f>
        <v xml:space="preserve"> </v>
      </c>
      <c r="D65" s="41" t="str">
        <f>IF(B65="","",VLOOKUP(B65,'Saisie Resultat'!B:H,7,FALSE)-CHOOSE(K65,$L$1,$L$2,$L$3))</f>
        <v/>
      </c>
      <c r="E65" s="42" t="str">
        <f t="shared" si="4"/>
        <v/>
      </c>
      <c r="F65" s="43" t="str">
        <f>IF(B65="","",VLOOKUP(B65,'Saisie Resultat'!K:Q,7,FALSE)-CHOOSE(K65,$L$1,$L$2,$L$3))</f>
        <v/>
      </c>
      <c r="G65" s="42" t="str">
        <f t="shared" si="5"/>
        <v/>
      </c>
      <c r="H65" s="42" t="str">
        <f>IF(B65="","",VLOOKUP(B65,'Saisie Resultat'!T:Z,7,FALSE)-CHOOSE(K65,$L$1,$L$2,$L$3))</f>
        <v/>
      </c>
      <c r="I65" s="40" t="str">
        <f>IF(B65="","",VLOOKUP(B65,Inscriptions!A:J,8,FALSE))</f>
        <v/>
      </c>
      <c r="J65" s="44" t="str">
        <f>IF(B65="","",VLOOKUP(B65,Inscriptions!A:J,7,FALSE))</f>
        <v/>
      </c>
      <c r="K65" s="44" t="str">
        <f>IF(B65="","",VLOOKUP(B65,Inscriptions!A:K,11,FALSE))</f>
        <v/>
      </c>
    </row>
    <row r="66" spans="1:11" ht="22.5" hidden="1" customHeight="1">
      <c r="A66" s="92">
        <v>64</v>
      </c>
      <c r="B66" s="39" t="str">
        <f>IF('Saisie Resultat'!T66="","",'Saisie Resultat'!T66)</f>
        <v/>
      </c>
      <c r="C66" s="40" t="str">
        <f>IF(ISERROR(VLOOKUP(B66,Inscriptions!A:J,3,FALSE)),"",VLOOKUP(B66,Inscriptions!A:J,3,FALSE))&amp;" "&amp;IF(ISERROR(VLOOKUP(B66,Inscriptions!A:J,4,FALSE)),"",VLOOKUP(B66,Inscriptions!A:J,4,FALSE))</f>
        <v xml:space="preserve"> </v>
      </c>
      <c r="D66" s="41" t="str">
        <f>IF(B66="","",VLOOKUP(B66,'Saisie Resultat'!B:H,7,FALSE)-CHOOSE(K66,$L$1,$L$2,$L$3))</f>
        <v/>
      </c>
      <c r="E66" s="42" t="str">
        <f t="shared" si="4"/>
        <v/>
      </c>
      <c r="F66" s="43" t="str">
        <f>IF(B66="","",VLOOKUP(B66,'Saisie Resultat'!K:Q,7,FALSE)-CHOOSE(K66,$L$1,$L$2,$L$3))</f>
        <v/>
      </c>
      <c r="G66" s="42" t="str">
        <f t="shared" si="5"/>
        <v/>
      </c>
      <c r="H66" s="42" t="str">
        <f>IF(B66="","",VLOOKUP(B66,'Saisie Resultat'!T:Z,7,FALSE)-CHOOSE(K66,$L$1,$L$2,$L$3))</f>
        <v/>
      </c>
      <c r="I66" s="40" t="str">
        <f>IF(B66="","",VLOOKUP(B66,Inscriptions!A:J,8,FALSE))</f>
        <v/>
      </c>
      <c r="J66" s="44" t="str">
        <f>IF(B66="","",VLOOKUP(B66,Inscriptions!A:J,7,FALSE))</f>
        <v/>
      </c>
      <c r="K66" s="44" t="str">
        <f>IF(B66="","",VLOOKUP(B66,Inscriptions!A:K,11,FALSE))</f>
        <v/>
      </c>
    </row>
    <row r="67" spans="1:11" ht="22.5" hidden="1" customHeight="1">
      <c r="A67" s="92">
        <v>65</v>
      </c>
      <c r="B67" s="39" t="str">
        <f>IF('Saisie Resultat'!T67="","",'Saisie Resultat'!T67)</f>
        <v/>
      </c>
      <c r="C67" s="40" t="str">
        <f>IF(ISERROR(VLOOKUP(B67,Inscriptions!A:J,3,FALSE)),"",VLOOKUP(B67,Inscriptions!A:J,3,FALSE))&amp;" "&amp;IF(ISERROR(VLOOKUP(B67,Inscriptions!A:J,4,FALSE)),"",VLOOKUP(B67,Inscriptions!A:J,4,FALSE))</f>
        <v xml:space="preserve"> </v>
      </c>
      <c r="D67" s="41" t="str">
        <f>IF(B67="","",VLOOKUP(B67,'Saisie Resultat'!B:H,7,FALSE)-CHOOSE(K67,$L$1,$L$2,$L$3))</f>
        <v/>
      </c>
      <c r="E67" s="42" t="str">
        <f t="shared" si="4"/>
        <v/>
      </c>
      <c r="F67" s="43" t="str">
        <f>IF(B67="","",VLOOKUP(B67,'Saisie Resultat'!K:Q,7,FALSE)-CHOOSE(K67,$L$1,$L$2,$L$3))</f>
        <v/>
      </c>
      <c r="G67" s="42" t="str">
        <f t="shared" si="5"/>
        <v/>
      </c>
      <c r="H67" s="42" t="str">
        <f>IF(B67="","",VLOOKUP(B67,'Saisie Resultat'!T:Z,7,FALSE)-CHOOSE(K67,$L$1,$L$2,$L$3))</f>
        <v/>
      </c>
      <c r="I67" s="40" t="str">
        <f>IF(B67="","",VLOOKUP(B67,Inscriptions!A:J,8,FALSE))</f>
        <v/>
      </c>
      <c r="J67" s="44" t="str">
        <f>IF(B67="","",VLOOKUP(B67,Inscriptions!A:J,7,FALSE))</f>
        <v/>
      </c>
      <c r="K67" s="44" t="str">
        <f>IF(B67="","",VLOOKUP(B67,Inscriptions!A:K,11,FALSE))</f>
        <v/>
      </c>
    </row>
    <row r="68" spans="1:11" ht="22.5" hidden="1" customHeight="1">
      <c r="A68" s="92">
        <v>66</v>
      </c>
      <c r="B68" s="39" t="str">
        <f>IF('Saisie Resultat'!T68="","",'Saisie Resultat'!T68)</f>
        <v/>
      </c>
      <c r="C68" s="40" t="str">
        <f>IF(ISERROR(VLOOKUP(B68,Inscriptions!A:J,3,FALSE)),"",VLOOKUP(B68,Inscriptions!A:J,3,FALSE))&amp;" "&amp;IF(ISERROR(VLOOKUP(B68,Inscriptions!A:J,4,FALSE)),"",VLOOKUP(B68,Inscriptions!A:J,4,FALSE))</f>
        <v xml:space="preserve"> </v>
      </c>
      <c r="D68" s="41" t="str">
        <f>IF(B68="","",VLOOKUP(B68,'Saisie Resultat'!B:H,7,FALSE)-CHOOSE(K68,$L$1,$L$2,$L$3))</f>
        <v/>
      </c>
      <c r="E68" s="42" t="str">
        <f t="shared" si="4"/>
        <v/>
      </c>
      <c r="F68" s="43" t="str">
        <f>IF(B68="","",VLOOKUP(B68,'Saisie Resultat'!K:Q,7,FALSE)-CHOOSE(K68,$L$1,$L$2,$L$3))</f>
        <v/>
      </c>
      <c r="G68" s="42" t="str">
        <f t="shared" si="5"/>
        <v/>
      </c>
      <c r="H68" s="42" t="str">
        <f>IF(B68="","",VLOOKUP(B68,'Saisie Resultat'!T:Z,7,FALSE)-CHOOSE(K68,$L$1,$L$2,$L$3))</f>
        <v/>
      </c>
      <c r="I68" s="40" t="str">
        <f>IF(B68="","",VLOOKUP(B68,Inscriptions!A:J,8,FALSE))</f>
        <v/>
      </c>
      <c r="J68" s="44" t="str">
        <f>IF(B68="","",VLOOKUP(B68,Inscriptions!A:J,7,FALSE))</f>
        <v/>
      </c>
      <c r="K68" s="44" t="str">
        <f>IF(B68="","",VLOOKUP(B68,Inscriptions!A:K,11,FALSE))</f>
        <v/>
      </c>
    </row>
    <row r="69" spans="1:11" ht="22.5" hidden="1" customHeight="1">
      <c r="A69" s="92">
        <v>67</v>
      </c>
      <c r="B69" s="39" t="str">
        <f>IF('Saisie Resultat'!T69="","",'Saisie Resultat'!T69)</f>
        <v/>
      </c>
      <c r="C69" s="40" t="str">
        <f>IF(ISERROR(VLOOKUP(B69,Inscriptions!A:J,3,FALSE)),"",VLOOKUP(B69,Inscriptions!A:J,3,FALSE))&amp;" "&amp;IF(ISERROR(VLOOKUP(B69,Inscriptions!A:J,4,FALSE)),"",VLOOKUP(B69,Inscriptions!A:J,4,FALSE))</f>
        <v xml:space="preserve"> </v>
      </c>
      <c r="D69" s="41" t="str">
        <f>IF(B69="","",VLOOKUP(B69,'Saisie Resultat'!B:H,7,FALSE)-CHOOSE(K69,$L$1,$L$2,$L$3))</f>
        <v/>
      </c>
      <c r="E69" s="42" t="str">
        <f t="shared" si="4"/>
        <v/>
      </c>
      <c r="F69" s="43" t="str">
        <f>IF(B69="","",VLOOKUP(B69,'Saisie Resultat'!K:Q,7,FALSE)-CHOOSE(K69,$L$1,$L$2,$L$3))</f>
        <v/>
      </c>
      <c r="G69" s="42" t="str">
        <f t="shared" si="5"/>
        <v/>
      </c>
      <c r="H69" s="42" t="str">
        <f>IF(B69="","",VLOOKUP(B69,'Saisie Resultat'!T:Z,7,FALSE)-CHOOSE(K69,$L$1,$L$2,$L$3))</f>
        <v/>
      </c>
      <c r="I69" s="40" t="str">
        <f>IF(B69="","",VLOOKUP(B69,Inscriptions!A:J,8,FALSE))</f>
        <v/>
      </c>
      <c r="J69" s="44" t="str">
        <f>IF(B69="","",VLOOKUP(B69,Inscriptions!A:J,7,FALSE))</f>
        <v/>
      </c>
      <c r="K69" s="44" t="str">
        <f>IF(B69="","",VLOOKUP(B69,Inscriptions!A:K,11,FALSE))</f>
        <v/>
      </c>
    </row>
    <row r="70" spans="1:11" ht="22.5" hidden="1" customHeight="1">
      <c r="A70" s="92">
        <v>68</v>
      </c>
      <c r="B70" s="39" t="str">
        <f>IF('Saisie Resultat'!T70="","",'Saisie Resultat'!T70)</f>
        <v/>
      </c>
      <c r="C70" s="40" t="str">
        <f>IF(ISERROR(VLOOKUP(B70,Inscriptions!A:J,3,FALSE)),"",VLOOKUP(B70,Inscriptions!A:J,3,FALSE))&amp;" "&amp;IF(ISERROR(VLOOKUP(B70,Inscriptions!A:J,4,FALSE)),"",VLOOKUP(B70,Inscriptions!A:J,4,FALSE))</f>
        <v xml:space="preserve"> </v>
      </c>
      <c r="D70" s="41" t="str">
        <f>IF(B70="","",VLOOKUP(B70,'Saisie Resultat'!B:H,7,FALSE)-CHOOSE(K70,$L$1,$L$2,$L$3))</f>
        <v/>
      </c>
      <c r="E70" s="42" t="str">
        <f t="shared" si="4"/>
        <v/>
      </c>
      <c r="F70" s="43" t="str">
        <f>IF(B70="","",VLOOKUP(B70,'Saisie Resultat'!K:Q,7,FALSE)-CHOOSE(K70,$L$1,$L$2,$L$3))</f>
        <v/>
      </c>
      <c r="G70" s="42" t="str">
        <f t="shared" si="5"/>
        <v/>
      </c>
      <c r="H70" s="42" t="str">
        <f>IF(B70="","",VLOOKUP(B70,'Saisie Resultat'!T:Z,7,FALSE)-CHOOSE(K70,$L$1,$L$2,$L$3))</f>
        <v/>
      </c>
      <c r="I70" s="40" t="str">
        <f>IF(B70="","",VLOOKUP(B70,Inscriptions!A:J,8,FALSE))</f>
        <v/>
      </c>
      <c r="J70" s="44" t="str">
        <f>IF(B70="","",VLOOKUP(B70,Inscriptions!A:J,7,FALSE))</f>
        <v/>
      </c>
      <c r="K70" s="44" t="str">
        <f>IF(B70="","",VLOOKUP(B70,Inscriptions!A:K,11,FALSE))</f>
        <v/>
      </c>
    </row>
    <row r="71" spans="1:11" ht="22.5" hidden="1" customHeight="1">
      <c r="A71" s="92">
        <v>69</v>
      </c>
      <c r="B71" s="39" t="str">
        <f>IF('Saisie Resultat'!T71="","",'Saisie Resultat'!T71)</f>
        <v/>
      </c>
      <c r="C71" s="40" t="str">
        <f>IF(ISERROR(VLOOKUP(B71,Inscriptions!A:J,3,FALSE)),"",VLOOKUP(B71,Inscriptions!A:J,3,FALSE))&amp;" "&amp;IF(ISERROR(VLOOKUP(B71,Inscriptions!A:J,4,FALSE)),"",VLOOKUP(B71,Inscriptions!A:J,4,FALSE))</f>
        <v xml:space="preserve"> </v>
      </c>
      <c r="D71" s="41" t="str">
        <f>IF(B71="","",VLOOKUP(B71,'Saisie Resultat'!B:H,7,FALSE)-CHOOSE(K71,$L$1,$L$2,$L$3))</f>
        <v/>
      </c>
      <c r="E71" s="42" t="str">
        <f t="shared" si="4"/>
        <v/>
      </c>
      <c r="F71" s="43" t="str">
        <f>IF(B71="","",VLOOKUP(B71,'Saisie Resultat'!K:Q,7,FALSE)-CHOOSE(K71,$L$1,$L$2,$L$3))</f>
        <v/>
      </c>
      <c r="G71" s="42" t="str">
        <f t="shared" si="5"/>
        <v/>
      </c>
      <c r="H71" s="42" t="str">
        <f>IF(B71="","",VLOOKUP(B71,'Saisie Resultat'!T:Z,7,FALSE)-CHOOSE(K71,$L$1,$L$2,$L$3))</f>
        <v/>
      </c>
      <c r="I71" s="40" t="str">
        <f>IF(B71="","",VLOOKUP(B71,Inscriptions!A:J,8,FALSE))</f>
        <v/>
      </c>
      <c r="J71" s="44" t="str">
        <f>IF(B71="","",VLOOKUP(B71,Inscriptions!A:J,7,FALSE))</f>
        <v/>
      </c>
      <c r="K71" s="44" t="str">
        <f>IF(B71="","",VLOOKUP(B71,Inscriptions!A:K,11,FALSE))</f>
        <v/>
      </c>
    </row>
    <row r="72" spans="1:11" ht="22.5" hidden="1" customHeight="1">
      <c r="A72" s="92">
        <v>70</v>
      </c>
      <c r="B72" s="39" t="str">
        <f>IF('Saisie Resultat'!T72="","",'Saisie Resultat'!T72)</f>
        <v/>
      </c>
      <c r="C72" s="40" t="str">
        <f>IF(ISERROR(VLOOKUP(B72,Inscriptions!A:J,3,FALSE)),"",VLOOKUP(B72,Inscriptions!A:J,3,FALSE))&amp;" "&amp;IF(ISERROR(VLOOKUP(B72,Inscriptions!A:J,4,FALSE)),"",VLOOKUP(B72,Inscriptions!A:J,4,FALSE))</f>
        <v xml:space="preserve"> </v>
      </c>
      <c r="D72" s="41" t="str">
        <f>IF(B72="","",VLOOKUP(B72,'Saisie Resultat'!B:H,7,FALSE)-CHOOSE(K72,$L$1,$L$2,$L$3))</f>
        <v/>
      </c>
      <c r="E72" s="42" t="str">
        <f t="shared" si="4"/>
        <v/>
      </c>
      <c r="F72" s="43" t="str">
        <f>IF(B72="","",VLOOKUP(B72,'Saisie Resultat'!K:Q,7,FALSE)-CHOOSE(K72,$L$1,$L$2,$L$3))</f>
        <v/>
      </c>
      <c r="G72" s="42" t="str">
        <f t="shared" si="5"/>
        <v/>
      </c>
      <c r="H72" s="42" t="str">
        <f>IF(B72="","",VLOOKUP(B72,'Saisie Resultat'!T:Z,7,FALSE)-CHOOSE(K72,$L$1,$L$2,$L$3))</f>
        <v/>
      </c>
      <c r="I72" s="40" t="str">
        <f>IF(B72="","",VLOOKUP(B72,Inscriptions!A:J,8,FALSE))</f>
        <v/>
      </c>
      <c r="J72" s="44" t="str">
        <f>IF(B72="","",VLOOKUP(B72,Inscriptions!A:J,7,FALSE))</f>
        <v/>
      </c>
      <c r="K72" s="44" t="str">
        <f>IF(B72="","",VLOOKUP(B72,Inscriptions!A:K,11,FALSE))</f>
        <v/>
      </c>
    </row>
    <row r="73" spans="1:11" ht="22.5" hidden="1" customHeight="1">
      <c r="A73" s="92">
        <v>71</v>
      </c>
      <c r="B73" s="39" t="str">
        <f>IF('Saisie Resultat'!T73="","",'Saisie Resultat'!T73)</f>
        <v/>
      </c>
      <c r="C73" s="40" t="str">
        <f>IF(ISERROR(VLOOKUP(B73,Inscriptions!A:J,3,FALSE)),"",VLOOKUP(B73,Inscriptions!A:J,3,FALSE))&amp;" "&amp;IF(ISERROR(VLOOKUP(B73,Inscriptions!A:J,4,FALSE)),"",VLOOKUP(B73,Inscriptions!A:J,4,FALSE))</f>
        <v xml:space="preserve"> </v>
      </c>
      <c r="D73" s="41" t="str">
        <f>IF(B73="","",VLOOKUP(B73,'Saisie Resultat'!B:H,7,FALSE)-CHOOSE(K73,$L$1,$L$2,$L$3))</f>
        <v/>
      </c>
      <c r="E73" s="42" t="str">
        <f t="shared" si="4"/>
        <v/>
      </c>
      <c r="F73" s="43" t="str">
        <f>IF(B73="","",VLOOKUP(B73,'Saisie Resultat'!K:Q,7,FALSE)-CHOOSE(K73,$L$1,$L$2,$L$3))</f>
        <v/>
      </c>
      <c r="G73" s="42" t="str">
        <f t="shared" si="5"/>
        <v/>
      </c>
      <c r="H73" s="42" t="str">
        <f>IF(B73="","",VLOOKUP(B73,'Saisie Resultat'!T:Z,7,FALSE)-CHOOSE(K73,$L$1,$L$2,$L$3))</f>
        <v/>
      </c>
      <c r="I73" s="40" t="str">
        <f>IF(B73="","",VLOOKUP(B73,Inscriptions!A:J,8,FALSE))</f>
        <v/>
      </c>
      <c r="J73" s="44" t="str">
        <f>IF(B73="","",VLOOKUP(B73,Inscriptions!A:J,7,FALSE))</f>
        <v/>
      </c>
      <c r="K73" s="44" t="str">
        <f>IF(B73="","",VLOOKUP(B73,Inscriptions!A:K,11,FALSE))</f>
        <v/>
      </c>
    </row>
    <row r="74" spans="1:11" ht="22.5" hidden="1" customHeight="1">
      <c r="A74" s="92">
        <v>72</v>
      </c>
      <c r="B74" s="39" t="str">
        <f>IF('Saisie Resultat'!T74="","",'Saisie Resultat'!T74)</f>
        <v/>
      </c>
      <c r="C74" s="40" t="str">
        <f>IF(ISERROR(VLOOKUP(B74,Inscriptions!A:J,3,FALSE)),"",VLOOKUP(B74,Inscriptions!A:J,3,FALSE))&amp;" "&amp;IF(ISERROR(VLOOKUP(B74,Inscriptions!A:J,4,FALSE)),"",VLOOKUP(B74,Inscriptions!A:J,4,FALSE))</f>
        <v xml:space="preserve"> </v>
      </c>
      <c r="D74" s="41" t="str">
        <f>IF(B74="","",VLOOKUP(B74,'Saisie Resultat'!B:H,7,FALSE)-CHOOSE(K74,$L$1,$L$2,$L$3))</f>
        <v/>
      </c>
      <c r="E74" s="42" t="str">
        <f t="shared" si="4"/>
        <v/>
      </c>
      <c r="F74" s="43" t="str">
        <f>IF(B74="","",VLOOKUP(B74,'Saisie Resultat'!K:Q,7,FALSE)-CHOOSE(K74,$L$1,$L$2,$L$3))</f>
        <v/>
      </c>
      <c r="G74" s="42" t="str">
        <f t="shared" si="5"/>
        <v/>
      </c>
      <c r="H74" s="42" t="str">
        <f>IF(B74="","",VLOOKUP(B74,'Saisie Resultat'!T:Z,7,FALSE)-CHOOSE(K74,$L$1,$L$2,$L$3))</f>
        <v/>
      </c>
      <c r="I74" s="40" t="str">
        <f>IF(B74="","",VLOOKUP(B74,Inscriptions!A:J,8,FALSE))</f>
        <v/>
      </c>
      <c r="J74" s="44" t="str">
        <f>IF(B74="","",VLOOKUP(B74,Inscriptions!A:J,7,FALSE))</f>
        <v/>
      </c>
      <c r="K74" s="44" t="str">
        <f>IF(B74="","",VLOOKUP(B74,Inscriptions!A:K,11,FALSE))</f>
        <v/>
      </c>
    </row>
    <row r="75" spans="1:11" ht="22.5" hidden="1" customHeight="1">
      <c r="A75" s="92">
        <v>73</v>
      </c>
      <c r="B75" s="39" t="str">
        <f>IF('Saisie Resultat'!T75="","",'Saisie Resultat'!T75)</f>
        <v/>
      </c>
      <c r="C75" s="40" t="str">
        <f>IF(ISERROR(VLOOKUP(B75,Inscriptions!A:J,3,FALSE)),"",VLOOKUP(B75,Inscriptions!A:J,3,FALSE))&amp;" "&amp;IF(ISERROR(VLOOKUP(B75,Inscriptions!A:J,4,FALSE)),"",VLOOKUP(B75,Inscriptions!A:J,4,FALSE))</f>
        <v xml:space="preserve"> </v>
      </c>
      <c r="D75" s="41" t="str">
        <f>IF(B75="","",VLOOKUP(B75,'Saisie Resultat'!B:H,7,FALSE)-CHOOSE(K75,$L$1,$L$2,$L$3))</f>
        <v/>
      </c>
      <c r="E75" s="42" t="str">
        <f t="shared" si="4"/>
        <v/>
      </c>
      <c r="F75" s="43" t="str">
        <f>IF(B75="","",VLOOKUP(B75,'Saisie Resultat'!K:Q,7,FALSE)-CHOOSE(K75,$L$1,$L$2,$L$3))</f>
        <v/>
      </c>
      <c r="G75" s="42" t="str">
        <f t="shared" si="5"/>
        <v/>
      </c>
      <c r="H75" s="42" t="str">
        <f>IF(B75="","",VLOOKUP(B75,'Saisie Resultat'!T:Z,7,FALSE)-CHOOSE(K75,$L$1,$L$2,$L$3))</f>
        <v/>
      </c>
      <c r="I75" s="40" t="str">
        <f>IF(B75="","",VLOOKUP(B75,Inscriptions!A:J,8,FALSE))</f>
        <v/>
      </c>
      <c r="J75" s="44" t="str">
        <f>IF(B75="","",VLOOKUP(B75,Inscriptions!A:J,7,FALSE))</f>
        <v/>
      </c>
      <c r="K75" s="44" t="str">
        <f>IF(B75="","",VLOOKUP(B75,Inscriptions!A:K,11,FALSE))</f>
        <v/>
      </c>
    </row>
    <row r="76" spans="1:11" ht="22.5" hidden="1" customHeight="1">
      <c r="A76" s="92">
        <v>74</v>
      </c>
      <c r="B76" s="39" t="str">
        <f>IF('Saisie Resultat'!T76="","",'Saisie Resultat'!T76)</f>
        <v/>
      </c>
      <c r="C76" s="40" t="str">
        <f>IF(ISERROR(VLOOKUP(B76,Inscriptions!A:J,3,FALSE)),"",VLOOKUP(B76,Inscriptions!A:J,3,FALSE))&amp;" "&amp;IF(ISERROR(VLOOKUP(B76,Inscriptions!A:J,4,FALSE)),"",VLOOKUP(B76,Inscriptions!A:J,4,FALSE))</f>
        <v xml:space="preserve"> </v>
      </c>
      <c r="D76" s="41" t="str">
        <f>IF(B76="","",VLOOKUP(B76,'Saisie Resultat'!B:H,7,FALSE)-CHOOSE(K76,$L$1,$L$2,$L$3))</f>
        <v/>
      </c>
      <c r="E76" s="42" t="str">
        <f t="shared" si="4"/>
        <v/>
      </c>
      <c r="F76" s="43" t="str">
        <f>IF(B76="","",VLOOKUP(B76,'Saisie Resultat'!K:Q,7,FALSE)-CHOOSE(K76,$L$1,$L$2,$L$3))</f>
        <v/>
      </c>
      <c r="G76" s="42" t="str">
        <f t="shared" si="5"/>
        <v/>
      </c>
      <c r="H76" s="42" t="str">
        <f>IF(B76="","",VLOOKUP(B76,'Saisie Resultat'!T:Z,7,FALSE)-CHOOSE(K76,$L$1,$L$2,$L$3))</f>
        <v/>
      </c>
      <c r="I76" s="40" t="str">
        <f>IF(B76="","",VLOOKUP(B76,Inscriptions!A:J,8,FALSE))</f>
        <v/>
      </c>
      <c r="J76" s="44" t="str">
        <f>IF(B76="","",VLOOKUP(B76,Inscriptions!A:J,7,FALSE))</f>
        <v/>
      </c>
      <c r="K76" s="44" t="str">
        <f>IF(B76="","",VLOOKUP(B76,Inscriptions!A:K,11,FALSE))</f>
        <v/>
      </c>
    </row>
    <row r="77" spans="1:11" ht="22.5" hidden="1" customHeight="1">
      <c r="A77" s="92">
        <v>75</v>
      </c>
      <c r="B77" s="39" t="str">
        <f>IF('Saisie Resultat'!T77="","",'Saisie Resultat'!T77)</f>
        <v/>
      </c>
      <c r="C77" s="40" t="str">
        <f>IF(ISERROR(VLOOKUP(B77,Inscriptions!A:J,3,FALSE)),"",VLOOKUP(B77,Inscriptions!A:J,3,FALSE))&amp;" "&amp;IF(ISERROR(VLOOKUP(B77,Inscriptions!A:J,4,FALSE)),"",VLOOKUP(B77,Inscriptions!A:J,4,FALSE))</f>
        <v xml:space="preserve"> </v>
      </c>
      <c r="D77" s="41" t="str">
        <f>IF(B77="","",VLOOKUP(B77,'Saisie Resultat'!B:H,7,FALSE)-CHOOSE(K77,$L$1,$L$2,$L$3))</f>
        <v/>
      </c>
      <c r="E77" s="42" t="str">
        <f t="shared" si="4"/>
        <v/>
      </c>
      <c r="F77" s="43" t="str">
        <f>IF(B77="","",VLOOKUP(B77,'Saisie Resultat'!K:Q,7,FALSE)-CHOOSE(K77,$L$1,$L$2,$L$3))</f>
        <v/>
      </c>
      <c r="G77" s="42" t="str">
        <f t="shared" si="5"/>
        <v/>
      </c>
      <c r="H77" s="42" t="str">
        <f>IF(B77="","",VLOOKUP(B77,'Saisie Resultat'!T:Z,7,FALSE)-CHOOSE(K77,$L$1,$L$2,$L$3))</f>
        <v/>
      </c>
      <c r="I77" s="40" t="str">
        <f>IF(B77="","",VLOOKUP(B77,Inscriptions!A:J,8,FALSE))</f>
        <v/>
      </c>
      <c r="J77" s="44" t="str">
        <f>IF(B77="","",VLOOKUP(B77,Inscriptions!A:J,7,FALSE))</f>
        <v/>
      </c>
      <c r="K77" s="44" t="str">
        <f>IF(B77="","",VLOOKUP(B77,Inscriptions!A:K,11,FALSE))</f>
        <v/>
      </c>
    </row>
    <row r="78" spans="1:11" ht="22.5" hidden="1" customHeight="1">
      <c r="A78" s="92">
        <v>76</v>
      </c>
      <c r="B78" s="39" t="str">
        <f>IF('Saisie Resultat'!T78="","",'Saisie Resultat'!T78)</f>
        <v/>
      </c>
      <c r="C78" s="40" t="str">
        <f>IF(ISERROR(VLOOKUP(B78,Inscriptions!A:J,3,FALSE)),"",VLOOKUP(B78,Inscriptions!A:J,3,FALSE))&amp;" "&amp;IF(ISERROR(VLOOKUP(B78,Inscriptions!A:J,4,FALSE)),"",VLOOKUP(B78,Inscriptions!A:J,4,FALSE))</f>
        <v xml:space="preserve"> </v>
      </c>
      <c r="D78" s="41" t="str">
        <f>IF(B78="","",VLOOKUP(B78,'Saisie Resultat'!B:H,7,FALSE)-CHOOSE(K78,$L$1,$L$2,$L$3))</f>
        <v/>
      </c>
      <c r="E78" s="42" t="str">
        <f t="shared" si="4"/>
        <v/>
      </c>
      <c r="F78" s="43" t="str">
        <f>IF(B78="","",VLOOKUP(B78,'Saisie Resultat'!K:Q,7,FALSE)-CHOOSE(K78,$L$1,$L$2,$L$3))</f>
        <v/>
      </c>
      <c r="G78" s="42" t="str">
        <f t="shared" si="5"/>
        <v/>
      </c>
      <c r="H78" s="42" t="str">
        <f>IF(B78="","",VLOOKUP(B78,'Saisie Resultat'!T:Z,7,FALSE)-CHOOSE(K78,$L$1,$L$2,$L$3))</f>
        <v/>
      </c>
      <c r="I78" s="40" t="str">
        <f>IF(B78="","",VLOOKUP(B78,Inscriptions!A:J,8,FALSE))</f>
        <v/>
      </c>
      <c r="J78" s="44" t="str">
        <f>IF(B78="","",VLOOKUP(B78,Inscriptions!A:J,7,FALSE))</f>
        <v/>
      </c>
      <c r="K78" s="44" t="str">
        <f>IF(B78="","",VLOOKUP(B78,Inscriptions!A:K,11,FALSE))</f>
        <v/>
      </c>
    </row>
    <row r="79" spans="1:11" ht="22.5" hidden="1" customHeight="1">
      <c r="A79" s="92">
        <v>77</v>
      </c>
      <c r="B79" s="39" t="str">
        <f>IF('Saisie Resultat'!T79="","",'Saisie Resultat'!T79)</f>
        <v/>
      </c>
      <c r="C79" s="40" t="str">
        <f>IF(ISERROR(VLOOKUP(B79,Inscriptions!A:J,3,FALSE)),"",VLOOKUP(B79,Inscriptions!A:J,3,FALSE))&amp;" "&amp;IF(ISERROR(VLOOKUP(B79,Inscriptions!A:J,4,FALSE)),"",VLOOKUP(B79,Inscriptions!A:J,4,FALSE))</f>
        <v xml:space="preserve"> </v>
      </c>
      <c r="D79" s="41" t="str">
        <f>IF(B79="","",VLOOKUP(B79,'Saisie Resultat'!B:H,7,FALSE)-CHOOSE(K79,$L$1,$L$2,$L$3))</f>
        <v/>
      </c>
      <c r="E79" s="42" t="str">
        <f t="shared" ref="E79:E142" si="6">IF(ISERROR(F79-D79),"",F79-D79)</f>
        <v/>
      </c>
      <c r="F79" s="43" t="str">
        <f>IF(B79="","",VLOOKUP(B79,'Saisie Resultat'!K:Q,7,FALSE)-CHOOSE(K79,$L$1,$L$2,$L$3))</f>
        <v/>
      </c>
      <c r="G79" s="42" t="str">
        <f t="shared" ref="G79:G142" si="7">IF(ISERROR(H79-F79),"",H79-F79)</f>
        <v/>
      </c>
      <c r="H79" s="42" t="str">
        <f>IF(B79="","",VLOOKUP(B79,'Saisie Resultat'!T:Z,7,FALSE)-CHOOSE(K79,$L$1,$L$2,$L$3))</f>
        <v/>
      </c>
      <c r="I79" s="40" t="str">
        <f>IF(B79="","",VLOOKUP(B79,Inscriptions!A:J,8,FALSE))</f>
        <v/>
      </c>
      <c r="J79" s="44" t="str">
        <f>IF(B79="","",VLOOKUP(B79,Inscriptions!A:J,7,FALSE))</f>
        <v/>
      </c>
      <c r="K79" s="44" t="str">
        <f>IF(B79="","",VLOOKUP(B79,Inscriptions!A:K,11,FALSE))</f>
        <v/>
      </c>
    </row>
    <row r="80" spans="1:11" ht="22.5" hidden="1" customHeight="1">
      <c r="A80" s="92">
        <v>78</v>
      </c>
      <c r="B80" s="39" t="str">
        <f>IF('Saisie Resultat'!T80="","",'Saisie Resultat'!T80)</f>
        <v/>
      </c>
      <c r="C80" s="40" t="str">
        <f>IF(ISERROR(VLOOKUP(B80,Inscriptions!A:J,3,FALSE)),"",VLOOKUP(B80,Inscriptions!A:J,3,FALSE))&amp;" "&amp;IF(ISERROR(VLOOKUP(B80,Inscriptions!A:J,4,FALSE)),"",VLOOKUP(B80,Inscriptions!A:J,4,FALSE))</f>
        <v xml:space="preserve"> </v>
      </c>
      <c r="D80" s="41" t="str">
        <f>IF(B80="","",VLOOKUP(B80,'Saisie Resultat'!B:H,7,FALSE)-CHOOSE(K80,$L$1,$L$2,$L$3))</f>
        <v/>
      </c>
      <c r="E80" s="42" t="str">
        <f t="shared" si="6"/>
        <v/>
      </c>
      <c r="F80" s="43" t="str">
        <f>IF(B80="","",VLOOKUP(B80,'Saisie Resultat'!K:Q,7,FALSE)-CHOOSE(K80,$L$1,$L$2,$L$3))</f>
        <v/>
      </c>
      <c r="G80" s="42" t="str">
        <f t="shared" si="7"/>
        <v/>
      </c>
      <c r="H80" s="42" t="str">
        <f>IF(B80="","",VLOOKUP(B80,'Saisie Resultat'!T:Z,7,FALSE)-CHOOSE(K80,$L$1,$L$2,$L$3))</f>
        <v/>
      </c>
      <c r="I80" s="40" t="str">
        <f>IF(B80="","",VLOOKUP(B80,Inscriptions!A:J,8,FALSE))</f>
        <v/>
      </c>
      <c r="J80" s="44" t="str">
        <f>IF(B80="","",VLOOKUP(B80,Inscriptions!A:J,7,FALSE))</f>
        <v/>
      </c>
      <c r="K80" s="44" t="str">
        <f>IF(B80="","",VLOOKUP(B80,Inscriptions!A:K,11,FALSE))</f>
        <v/>
      </c>
    </row>
    <row r="81" spans="1:11" ht="22.5" hidden="1" customHeight="1">
      <c r="A81" s="92">
        <v>79</v>
      </c>
      <c r="B81" s="39" t="str">
        <f>IF('Saisie Resultat'!T81="","",'Saisie Resultat'!T81)</f>
        <v/>
      </c>
      <c r="C81" s="40" t="str">
        <f>IF(ISERROR(VLOOKUP(B81,Inscriptions!A:J,3,FALSE)),"",VLOOKUP(B81,Inscriptions!A:J,3,FALSE))&amp;" "&amp;IF(ISERROR(VLOOKUP(B81,Inscriptions!A:J,4,FALSE)),"",VLOOKUP(B81,Inscriptions!A:J,4,FALSE))</f>
        <v xml:space="preserve"> </v>
      </c>
      <c r="D81" s="41" t="str">
        <f>IF(B81="","",VLOOKUP(B81,'Saisie Resultat'!B:H,7,FALSE)-CHOOSE(K81,$L$1,$L$2,$L$3))</f>
        <v/>
      </c>
      <c r="E81" s="42" t="str">
        <f t="shared" si="6"/>
        <v/>
      </c>
      <c r="F81" s="43" t="str">
        <f>IF(B81="","",VLOOKUP(B81,'Saisie Resultat'!K:Q,7,FALSE)-CHOOSE(K81,$L$1,$L$2,$L$3))</f>
        <v/>
      </c>
      <c r="G81" s="42" t="str">
        <f t="shared" si="7"/>
        <v/>
      </c>
      <c r="H81" s="42" t="str">
        <f>IF(B81="","",VLOOKUP(B81,'Saisie Resultat'!T:Z,7,FALSE)-CHOOSE(K81,$L$1,$L$2,$L$3))</f>
        <v/>
      </c>
      <c r="I81" s="40" t="str">
        <f>IF(B81="","",VLOOKUP(B81,Inscriptions!A:J,8,FALSE))</f>
        <v/>
      </c>
      <c r="J81" s="44" t="str">
        <f>IF(B81="","",VLOOKUP(B81,Inscriptions!A:J,7,FALSE))</f>
        <v/>
      </c>
      <c r="K81" s="44" t="str">
        <f>IF(B81="","",VLOOKUP(B81,Inscriptions!A:K,11,FALSE))</f>
        <v/>
      </c>
    </row>
    <row r="82" spans="1:11" ht="22.5" hidden="1" customHeight="1">
      <c r="A82" s="92">
        <v>80</v>
      </c>
      <c r="B82" s="39" t="str">
        <f>IF('Saisie Resultat'!T82="","",'Saisie Resultat'!T82)</f>
        <v/>
      </c>
      <c r="C82" s="40" t="str">
        <f>IF(ISERROR(VLOOKUP(B82,Inscriptions!A:J,3,FALSE)),"",VLOOKUP(B82,Inscriptions!A:J,3,FALSE))&amp;" "&amp;IF(ISERROR(VLOOKUP(B82,Inscriptions!A:J,4,FALSE)),"",VLOOKUP(B82,Inscriptions!A:J,4,FALSE))</f>
        <v xml:space="preserve"> </v>
      </c>
      <c r="D82" s="41" t="str">
        <f>IF(B82="","",VLOOKUP(B82,'Saisie Resultat'!B:H,7,FALSE)-CHOOSE(K82,$L$1,$L$2,$L$3))</f>
        <v/>
      </c>
      <c r="E82" s="42" t="str">
        <f t="shared" si="6"/>
        <v/>
      </c>
      <c r="F82" s="43" t="str">
        <f>IF(B82="","",VLOOKUP(B82,'Saisie Resultat'!K:Q,7,FALSE)-CHOOSE(K82,$L$1,$L$2,$L$3))</f>
        <v/>
      </c>
      <c r="G82" s="42" t="str">
        <f t="shared" si="7"/>
        <v/>
      </c>
      <c r="H82" s="42" t="str">
        <f>IF(B82="","",VLOOKUP(B82,'Saisie Resultat'!T:Z,7,FALSE)-CHOOSE(K82,$L$1,$L$2,$L$3))</f>
        <v/>
      </c>
      <c r="I82" s="40" t="str">
        <f>IF(B82="","",VLOOKUP(B82,Inscriptions!A:J,8,FALSE))</f>
        <v/>
      </c>
      <c r="J82" s="44" t="str">
        <f>IF(B82="","",VLOOKUP(B82,Inscriptions!A:J,7,FALSE))</f>
        <v/>
      </c>
      <c r="K82" s="44" t="str">
        <f>IF(B82="","",VLOOKUP(B82,Inscriptions!A:K,11,FALSE))</f>
        <v/>
      </c>
    </row>
    <row r="83" spans="1:11" ht="22.5" hidden="1" customHeight="1">
      <c r="A83" s="92">
        <v>81</v>
      </c>
      <c r="B83" s="39" t="str">
        <f>IF('Saisie Resultat'!T83="","",'Saisie Resultat'!T83)</f>
        <v/>
      </c>
      <c r="C83" s="40" t="str">
        <f>IF(ISERROR(VLOOKUP(B83,Inscriptions!A:J,3,FALSE)),"",VLOOKUP(B83,Inscriptions!A:J,3,FALSE))&amp;" "&amp;IF(ISERROR(VLOOKUP(B83,Inscriptions!A:J,4,FALSE)),"",VLOOKUP(B83,Inscriptions!A:J,4,FALSE))</f>
        <v xml:space="preserve"> </v>
      </c>
      <c r="D83" s="41" t="str">
        <f>IF(B83="","",VLOOKUP(B83,'Saisie Resultat'!B:H,7,FALSE)-CHOOSE(K83,$L$1,$L$2,$L$3))</f>
        <v/>
      </c>
      <c r="E83" s="42" t="str">
        <f t="shared" si="6"/>
        <v/>
      </c>
      <c r="F83" s="43" t="str">
        <f>IF(B83="","",VLOOKUP(B83,'Saisie Resultat'!K:Q,7,FALSE)-CHOOSE(K83,$L$1,$L$2,$L$3))</f>
        <v/>
      </c>
      <c r="G83" s="42" t="str">
        <f t="shared" si="7"/>
        <v/>
      </c>
      <c r="H83" s="42" t="str">
        <f>IF(B83="","",VLOOKUP(B83,'Saisie Resultat'!T:Z,7,FALSE)-CHOOSE(K83,$L$1,$L$2,$L$3))</f>
        <v/>
      </c>
      <c r="I83" s="40" t="str">
        <f>IF(B83="","",VLOOKUP(B83,Inscriptions!A:J,8,FALSE))</f>
        <v/>
      </c>
      <c r="J83" s="44" t="str">
        <f>IF(B83="","",VLOOKUP(B83,Inscriptions!A:J,7,FALSE))</f>
        <v/>
      </c>
      <c r="K83" s="44" t="str">
        <f>IF(B83="","",VLOOKUP(B83,Inscriptions!A:K,11,FALSE))</f>
        <v/>
      </c>
    </row>
    <row r="84" spans="1:11" ht="22.5" hidden="1" customHeight="1">
      <c r="A84" s="92">
        <v>82</v>
      </c>
      <c r="B84" s="39" t="str">
        <f>IF('Saisie Resultat'!T84="","",'Saisie Resultat'!T84)</f>
        <v/>
      </c>
      <c r="C84" s="40" t="str">
        <f>IF(ISERROR(VLOOKUP(B84,Inscriptions!A:J,3,FALSE)),"",VLOOKUP(B84,Inscriptions!A:J,3,FALSE))&amp;" "&amp;IF(ISERROR(VLOOKUP(B84,Inscriptions!A:J,4,FALSE)),"",VLOOKUP(B84,Inscriptions!A:J,4,FALSE))</f>
        <v xml:space="preserve"> </v>
      </c>
      <c r="D84" s="41" t="str">
        <f>IF(B84="","",VLOOKUP(B84,'Saisie Resultat'!B:H,7,FALSE)-CHOOSE(K84,$L$1,$L$2,$L$3))</f>
        <v/>
      </c>
      <c r="E84" s="42" t="str">
        <f t="shared" si="6"/>
        <v/>
      </c>
      <c r="F84" s="43" t="str">
        <f>IF(B84="","",VLOOKUP(B84,'Saisie Resultat'!K:Q,7,FALSE)-CHOOSE(K84,$L$1,$L$2,$L$3))</f>
        <v/>
      </c>
      <c r="G84" s="42" t="str">
        <f t="shared" si="7"/>
        <v/>
      </c>
      <c r="H84" s="42" t="str">
        <f>IF(B84="","",VLOOKUP(B84,'Saisie Resultat'!T:Z,7,FALSE)-CHOOSE(K84,$L$1,$L$2,$L$3))</f>
        <v/>
      </c>
      <c r="I84" s="40" t="str">
        <f>IF(B84="","",VLOOKUP(B84,Inscriptions!A:J,8,FALSE))</f>
        <v/>
      </c>
      <c r="J84" s="44" t="str">
        <f>IF(B84="","",VLOOKUP(B84,Inscriptions!A:J,7,FALSE))</f>
        <v/>
      </c>
      <c r="K84" s="44" t="str">
        <f>IF(B84="","",VLOOKUP(B84,Inscriptions!A:K,11,FALSE))</f>
        <v/>
      </c>
    </row>
    <row r="85" spans="1:11" ht="22.5" hidden="1" customHeight="1">
      <c r="A85" s="92">
        <v>83</v>
      </c>
      <c r="B85" s="39" t="str">
        <f>IF('Saisie Resultat'!T85="","",'Saisie Resultat'!T85)</f>
        <v/>
      </c>
      <c r="C85" s="40" t="str">
        <f>IF(ISERROR(VLOOKUP(B85,Inscriptions!A:J,3,FALSE)),"",VLOOKUP(B85,Inscriptions!A:J,3,FALSE))&amp;" "&amp;IF(ISERROR(VLOOKUP(B85,Inscriptions!A:J,4,FALSE)),"",VLOOKUP(B85,Inscriptions!A:J,4,FALSE))</f>
        <v xml:space="preserve"> </v>
      </c>
      <c r="D85" s="41" t="str">
        <f>IF(B85="","",VLOOKUP(B85,'Saisie Resultat'!B:H,7,FALSE)-CHOOSE(K85,$L$1,$L$2,$L$3))</f>
        <v/>
      </c>
      <c r="E85" s="42" t="str">
        <f t="shared" si="6"/>
        <v/>
      </c>
      <c r="F85" s="43" t="str">
        <f>IF(B85="","",VLOOKUP(B85,'Saisie Resultat'!K:Q,7,FALSE)-CHOOSE(K85,$L$1,$L$2,$L$3))</f>
        <v/>
      </c>
      <c r="G85" s="42" t="str">
        <f t="shared" si="7"/>
        <v/>
      </c>
      <c r="H85" s="42" t="str">
        <f>IF(B85="","",VLOOKUP(B85,'Saisie Resultat'!T:Z,7,FALSE)-CHOOSE(K85,$L$1,$L$2,$L$3))</f>
        <v/>
      </c>
      <c r="I85" s="40" t="str">
        <f>IF(B85="","",VLOOKUP(B85,Inscriptions!A:J,8,FALSE))</f>
        <v/>
      </c>
      <c r="J85" s="44" t="str">
        <f>IF(B85="","",VLOOKUP(B85,Inscriptions!A:J,7,FALSE))</f>
        <v/>
      </c>
      <c r="K85" s="44" t="str">
        <f>IF(B85="","",VLOOKUP(B85,Inscriptions!A:K,11,FALSE))</f>
        <v/>
      </c>
    </row>
    <row r="86" spans="1:11" ht="22.5" hidden="1" customHeight="1">
      <c r="A86" s="92">
        <v>84</v>
      </c>
      <c r="B86" s="39" t="str">
        <f>IF('Saisie Resultat'!T86="","",'Saisie Resultat'!T86)</f>
        <v/>
      </c>
      <c r="C86" s="40" t="str">
        <f>IF(ISERROR(VLOOKUP(B86,Inscriptions!A:J,3,FALSE)),"",VLOOKUP(B86,Inscriptions!A:J,3,FALSE))&amp;" "&amp;IF(ISERROR(VLOOKUP(B86,Inscriptions!A:J,4,FALSE)),"",VLOOKUP(B86,Inscriptions!A:J,4,FALSE))</f>
        <v xml:space="preserve"> </v>
      </c>
      <c r="D86" s="41" t="str">
        <f>IF(B86="","",VLOOKUP(B86,'Saisie Resultat'!B:H,7,FALSE)-CHOOSE(K86,$L$1,$L$2,$L$3))</f>
        <v/>
      </c>
      <c r="E86" s="42" t="str">
        <f t="shared" si="6"/>
        <v/>
      </c>
      <c r="F86" s="43" t="str">
        <f>IF(B86="","",VLOOKUP(B86,'Saisie Resultat'!K:Q,7,FALSE)-CHOOSE(K86,$L$1,$L$2,$L$3))</f>
        <v/>
      </c>
      <c r="G86" s="42" t="str">
        <f t="shared" si="7"/>
        <v/>
      </c>
      <c r="H86" s="42" t="str">
        <f>IF(B86="","",VLOOKUP(B86,'Saisie Resultat'!T:Z,7,FALSE)-CHOOSE(K86,$L$1,$L$2,$L$3))</f>
        <v/>
      </c>
      <c r="I86" s="40" t="str">
        <f>IF(B86="","",VLOOKUP(B86,Inscriptions!A:J,8,FALSE))</f>
        <v/>
      </c>
      <c r="J86" s="44" t="str">
        <f>IF(B86="","",VLOOKUP(B86,Inscriptions!A:J,7,FALSE))</f>
        <v/>
      </c>
      <c r="K86" s="44" t="str">
        <f>IF(B86="","",VLOOKUP(B86,Inscriptions!A:K,11,FALSE))</f>
        <v/>
      </c>
    </row>
    <row r="87" spans="1:11" ht="22.5" hidden="1" customHeight="1">
      <c r="A87" s="92">
        <v>85</v>
      </c>
      <c r="B87" s="39" t="str">
        <f>IF('Saisie Resultat'!T87="","",'Saisie Resultat'!T87)</f>
        <v/>
      </c>
      <c r="C87" s="40" t="str">
        <f>IF(ISERROR(VLOOKUP(B87,Inscriptions!A:J,3,FALSE)),"",VLOOKUP(B87,Inscriptions!A:J,3,FALSE))&amp;" "&amp;IF(ISERROR(VLOOKUP(B87,Inscriptions!A:J,4,FALSE)),"",VLOOKUP(B87,Inscriptions!A:J,4,FALSE))</f>
        <v xml:space="preserve"> </v>
      </c>
      <c r="D87" s="41" t="str">
        <f>IF(B87="","",VLOOKUP(B87,'Saisie Resultat'!B:H,7,FALSE)-CHOOSE(K87,$L$1,$L$2,$L$3))</f>
        <v/>
      </c>
      <c r="E87" s="42" t="str">
        <f t="shared" si="6"/>
        <v/>
      </c>
      <c r="F87" s="43" t="str">
        <f>IF(B87="","",VLOOKUP(B87,'Saisie Resultat'!K:Q,7,FALSE)-CHOOSE(K87,$L$1,$L$2,$L$3))</f>
        <v/>
      </c>
      <c r="G87" s="42" t="str">
        <f t="shared" si="7"/>
        <v/>
      </c>
      <c r="H87" s="42" t="str">
        <f>IF(B87="","",VLOOKUP(B87,'Saisie Resultat'!T:Z,7,FALSE)-CHOOSE(K87,$L$1,$L$2,$L$3))</f>
        <v/>
      </c>
      <c r="I87" s="40" t="str">
        <f>IF(B87="","",VLOOKUP(B87,Inscriptions!A:J,8,FALSE))</f>
        <v/>
      </c>
      <c r="J87" s="44" t="str">
        <f>IF(B87="","",VLOOKUP(B87,Inscriptions!A:J,7,FALSE))</f>
        <v/>
      </c>
      <c r="K87" s="44" t="str">
        <f>IF(B87="","",VLOOKUP(B87,Inscriptions!A:K,11,FALSE))</f>
        <v/>
      </c>
    </row>
    <row r="88" spans="1:11" ht="22.5" hidden="1" customHeight="1">
      <c r="A88" s="92">
        <v>86</v>
      </c>
      <c r="B88" s="39" t="str">
        <f>IF('Saisie Resultat'!T88="","",'Saisie Resultat'!T88)</f>
        <v/>
      </c>
      <c r="C88" s="40" t="str">
        <f>IF(ISERROR(VLOOKUP(B88,Inscriptions!A:J,3,FALSE)),"",VLOOKUP(B88,Inscriptions!A:J,3,FALSE))&amp;" "&amp;IF(ISERROR(VLOOKUP(B88,Inscriptions!A:J,4,FALSE)),"",VLOOKUP(B88,Inscriptions!A:J,4,FALSE))</f>
        <v xml:space="preserve"> </v>
      </c>
      <c r="D88" s="41" t="str">
        <f>IF(B88="","",VLOOKUP(B88,'Saisie Resultat'!B:H,7,FALSE)-CHOOSE(K88,$L$1,$L$2,$L$3))</f>
        <v/>
      </c>
      <c r="E88" s="42" t="str">
        <f t="shared" si="6"/>
        <v/>
      </c>
      <c r="F88" s="43" t="str">
        <f>IF(B88="","",VLOOKUP(B88,'Saisie Resultat'!K:Q,7,FALSE)-CHOOSE(K88,$L$1,$L$2,$L$3))</f>
        <v/>
      </c>
      <c r="G88" s="42" t="str">
        <f t="shared" si="7"/>
        <v/>
      </c>
      <c r="H88" s="42" t="str">
        <f>IF(B88="","",VLOOKUP(B88,'Saisie Resultat'!T:Z,7,FALSE)-CHOOSE(K88,$L$1,$L$2,$L$3))</f>
        <v/>
      </c>
      <c r="I88" s="40" t="str">
        <f>IF(B88="","",VLOOKUP(B88,Inscriptions!A:J,8,FALSE))</f>
        <v/>
      </c>
      <c r="J88" s="44" t="str">
        <f>IF(B88="","",VLOOKUP(B88,Inscriptions!A:J,7,FALSE))</f>
        <v/>
      </c>
      <c r="K88" s="44" t="str">
        <f>IF(B88="","",VLOOKUP(B88,Inscriptions!A:K,11,FALSE))</f>
        <v/>
      </c>
    </row>
    <row r="89" spans="1:11" ht="22.5" hidden="1" customHeight="1">
      <c r="A89" s="92">
        <v>87</v>
      </c>
      <c r="B89" s="39" t="str">
        <f>IF('Saisie Resultat'!T89="","",'Saisie Resultat'!T89)</f>
        <v/>
      </c>
      <c r="C89" s="40" t="str">
        <f>IF(ISERROR(VLOOKUP(B89,Inscriptions!A:J,3,FALSE)),"",VLOOKUP(B89,Inscriptions!A:J,3,FALSE))&amp;" "&amp;IF(ISERROR(VLOOKUP(B89,Inscriptions!A:J,4,FALSE)),"",VLOOKUP(B89,Inscriptions!A:J,4,FALSE))</f>
        <v xml:space="preserve"> </v>
      </c>
      <c r="D89" s="41" t="str">
        <f>IF(B89="","",VLOOKUP(B89,'Saisie Resultat'!B:H,7,FALSE)-CHOOSE(K89,$L$1,$L$2,$L$3))</f>
        <v/>
      </c>
      <c r="E89" s="42" t="str">
        <f t="shared" si="6"/>
        <v/>
      </c>
      <c r="F89" s="43" t="str">
        <f>IF(B89="","",VLOOKUP(B89,'Saisie Resultat'!K:Q,7,FALSE)-CHOOSE(K89,$L$1,$L$2,$L$3))</f>
        <v/>
      </c>
      <c r="G89" s="42" t="str">
        <f t="shared" si="7"/>
        <v/>
      </c>
      <c r="H89" s="42" t="str">
        <f>IF(B89="","",VLOOKUP(B89,'Saisie Resultat'!T:Z,7,FALSE)-CHOOSE(K89,$L$1,$L$2,$L$3))</f>
        <v/>
      </c>
      <c r="I89" s="40" t="str">
        <f>IF(B89="","",VLOOKUP(B89,Inscriptions!A:J,8,FALSE))</f>
        <v/>
      </c>
      <c r="J89" s="44" t="str">
        <f>IF(B89="","",VLOOKUP(B89,Inscriptions!A:J,7,FALSE))</f>
        <v/>
      </c>
      <c r="K89" s="44" t="str">
        <f>IF(B89="","",VLOOKUP(B89,Inscriptions!A:K,11,FALSE))</f>
        <v/>
      </c>
    </row>
    <row r="90" spans="1:11" ht="22.5" hidden="1" customHeight="1">
      <c r="A90" s="92">
        <v>88</v>
      </c>
      <c r="B90" s="39" t="str">
        <f>IF('Saisie Resultat'!T90="","",'Saisie Resultat'!T90)</f>
        <v/>
      </c>
      <c r="C90" s="40" t="str">
        <f>IF(ISERROR(VLOOKUP(B90,Inscriptions!A:J,3,FALSE)),"",VLOOKUP(B90,Inscriptions!A:J,3,FALSE))&amp;" "&amp;IF(ISERROR(VLOOKUP(B90,Inscriptions!A:J,4,FALSE)),"",VLOOKUP(B90,Inscriptions!A:J,4,FALSE))</f>
        <v xml:space="preserve"> </v>
      </c>
      <c r="D90" s="41" t="str">
        <f>IF(B90="","",VLOOKUP(B90,'Saisie Resultat'!B:H,7,FALSE)-CHOOSE(K90,$L$1,$L$2,$L$3))</f>
        <v/>
      </c>
      <c r="E90" s="42" t="str">
        <f t="shared" si="6"/>
        <v/>
      </c>
      <c r="F90" s="43" t="str">
        <f>IF(B90="","",VLOOKUP(B90,'Saisie Resultat'!K:Q,7,FALSE)-CHOOSE(K90,$L$1,$L$2,$L$3))</f>
        <v/>
      </c>
      <c r="G90" s="42" t="str">
        <f t="shared" si="7"/>
        <v/>
      </c>
      <c r="H90" s="42" t="str">
        <f>IF(B90="","",VLOOKUP(B90,'Saisie Resultat'!T:Z,7,FALSE)-CHOOSE(K90,$L$1,$L$2,$L$3))</f>
        <v/>
      </c>
      <c r="I90" s="40" t="str">
        <f>IF(B90="","",VLOOKUP(B90,Inscriptions!A:J,8,FALSE))</f>
        <v/>
      </c>
      <c r="J90" s="44" t="str">
        <f>IF(B90="","",VLOOKUP(B90,Inscriptions!A:J,7,FALSE))</f>
        <v/>
      </c>
      <c r="K90" s="44" t="str">
        <f>IF(B90="","",VLOOKUP(B90,Inscriptions!A:K,11,FALSE))</f>
        <v/>
      </c>
    </row>
    <row r="91" spans="1:11" ht="22.5" hidden="1" customHeight="1">
      <c r="A91" s="92">
        <v>89</v>
      </c>
      <c r="B91" s="39" t="str">
        <f>IF('Saisie Resultat'!T91="","",'Saisie Resultat'!T91)</f>
        <v/>
      </c>
      <c r="C91" s="40" t="str">
        <f>IF(ISERROR(VLOOKUP(B91,Inscriptions!A:J,3,FALSE)),"",VLOOKUP(B91,Inscriptions!A:J,3,FALSE))&amp;" "&amp;IF(ISERROR(VLOOKUP(B91,Inscriptions!A:J,4,FALSE)),"",VLOOKUP(B91,Inscriptions!A:J,4,FALSE))</f>
        <v xml:space="preserve"> </v>
      </c>
      <c r="D91" s="41" t="str">
        <f>IF(B91="","",VLOOKUP(B91,'Saisie Resultat'!B:H,7,FALSE)-CHOOSE(K91,$L$1,$L$2,$L$3))</f>
        <v/>
      </c>
      <c r="E91" s="42" t="str">
        <f t="shared" si="6"/>
        <v/>
      </c>
      <c r="F91" s="43" t="str">
        <f>IF(B91="","",VLOOKUP(B91,'Saisie Resultat'!K:Q,7,FALSE)-CHOOSE(K91,$L$1,$L$2,$L$3))</f>
        <v/>
      </c>
      <c r="G91" s="42" t="str">
        <f t="shared" si="7"/>
        <v/>
      </c>
      <c r="H91" s="42" t="str">
        <f>IF(B91="","",VLOOKUP(B91,'Saisie Resultat'!T:Z,7,FALSE)-CHOOSE(K91,$L$1,$L$2,$L$3))</f>
        <v/>
      </c>
      <c r="I91" s="40" t="str">
        <f>IF(B91="","",VLOOKUP(B91,Inscriptions!A:J,8,FALSE))</f>
        <v/>
      </c>
      <c r="J91" s="44" t="str">
        <f>IF(B91="","",VLOOKUP(B91,Inscriptions!A:J,7,FALSE))</f>
        <v/>
      </c>
      <c r="K91" s="44" t="str">
        <f>IF(B91="","",VLOOKUP(B91,Inscriptions!A:K,11,FALSE))</f>
        <v/>
      </c>
    </row>
    <row r="92" spans="1:11" ht="22.5" hidden="1" customHeight="1">
      <c r="A92" s="92">
        <v>90</v>
      </c>
      <c r="B92" s="39" t="str">
        <f>IF('Saisie Resultat'!T92="","",'Saisie Resultat'!T92)</f>
        <v/>
      </c>
      <c r="C92" s="40" t="str">
        <f>IF(ISERROR(VLOOKUP(B92,Inscriptions!A:J,3,FALSE)),"",VLOOKUP(B92,Inscriptions!A:J,3,FALSE))&amp;" "&amp;IF(ISERROR(VLOOKUP(B92,Inscriptions!A:J,4,FALSE)),"",VLOOKUP(B92,Inscriptions!A:J,4,FALSE))</f>
        <v xml:space="preserve"> </v>
      </c>
      <c r="D92" s="41" t="str">
        <f>IF(B92="","",VLOOKUP(B92,'Saisie Resultat'!B:H,7,FALSE)-CHOOSE(K92,$L$1,$L$2,$L$3))</f>
        <v/>
      </c>
      <c r="E92" s="42" t="str">
        <f t="shared" si="6"/>
        <v/>
      </c>
      <c r="F92" s="43" t="str">
        <f>IF(B92="","",VLOOKUP(B92,'Saisie Resultat'!K:Q,7,FALSE)-CHOOSE(K92,$L$1,$L$2,$L$3))</f>
        <v/>
      </c>
      <c r="G92" s="42" t="str">
        <f t="shared" si="7"/>
        <v/>
      </c>
      <c r="H92" s="42" t="str">
        <f>IF(B92="","",VLOOKUP(B92,'Saisie Resultat'!T:Z,7,FALSE)-CHOOSE(K92,$L$1,$L$2,$L$3))</f>
        <v/>
      </c>
      <c r="I92" s="40" t="str">
        <f>IF(B92="","",VLOOKUP(B92,Inscriptions!A:J,8,FALSE))</f>
        <v/>
      </c>
      <c r="J92" s="44" t="str">
        <f>IF(B92="","",VLOOKUP(B92,Inscriptions!A:J,7,FALSE))</f>
        <v/>
      </c>
      <c r="K92" s="44" t="str">
        <f>IF(B92="","",VLOOKUP(B92,Inscriptions!A:K,11,FALSE))</f>
        <v/>
      </c>
    </row>
    <row r="93" spans="1:11" ht="22.5" hidden="1" customHeight="1">
      <c r="A93" s="92">
        <v>91</v>
      </c>
      <c r="B93" s="39" t="str">
        <f>IF('Saisie Resultat'!T93="","",'Saisie Resultat'!T93)</f>
        <v/>
      </c>
      <c r="C93" s="40" t="str">
        <f>IF(ISERROR(VLOOKUP(B93,Inscriptions!A:J,3,FALSE)),"",VLOOKUP(B93,Inscriptions!A:J,3,FALSE))&amp;" "&amp;IF(ISERROR(VLOOKUP(B93,Inscriptions!A:J,4,FALSE)),"",VLOOKUP(B93,Inscriptions!A:J,4,FALSE))</f>
        <v xml:space="preserve"> </v>
      </c>
      <c r="D93" s="41" t="str">
        <f>IF(B93="","",VLOOKUP(B93,'Saisie Resultat'!B:H,7,FALSE)-CHOOSE(K93,$L$1,$L$2,$L$3))</f>
        <v/>
      </c>
      <c r="E93" s="42" t="str">
        <f t="shared" si="6"/>
        <v/>
      </c>
      <c r="F93" s="43" t="str">
        <f>IF(B93="","",VLOOKUP(B93,'Saisie Resultat'!K:Q,7,FALSE)-CHOOSE(K93,$L$1,$L$2,$L$3))</f>
        <v/>
      </c>
      <c r="G93" s="42" t="str">
        <f t="shared" si="7"/>
        <v/>
      </c>
      <c r="H93" s="42" t="str">
        <f>IF(B93="","",VLOOKUP(B93,'Saisie Resultat'!T:Z,7,FALSE)-CHOOSE(K93,$L$1,$L$2,$L$3))</f>
        <v/>
      </c>
      <c r="I93" s="40" t="str">
        <f>IF(B93="","",VLOOKUP(B93,Inscriptions!A:J,8,FALSE))</f>
        <v/>
      </c>
      <c r="J93" s="44" t="str">
        <f>IF(B93="","",VLOOKUP(B93,Inscriptions!A:J,7,FALSE))</f>
        <v/>
      </c>
      <c r="K93" s="44" t="str">
        <f>IF(B93="","",VLOOKUP(B93,Inscriptions!A:K,11,FALSE))</f>
        <v/>
      </c>
    </row>
    <row r="94" spans="1:11" ht="22.5" hidden="1" customHeight="1">
      <c r="A94" s="92">
        <v>92</v>
      </c>
      <c r="B94" s="39" t="str">
        <f>IF('Saisie Resultat'!T94="","",'Saisie Resultat'!T94)</f>
        <v/>
      </c>
      <c r="C94" s="40" t="str">
        <f>IF(ISERROR(VLOOKUP(B94,Inscriptions!A:J,3,FALSE)),"",VLOOKUP(B94,Inscriptions!A:J,3,FALSE))&amp;" "&amp;IF(ISERROR(VLOOKUP(B94,Inscriptions!A:J,4,FALSE)),"",VLOOKUP(B94,Inscriptions!A:J,4,FALSE))</f>
        <v xml:space="preserve"> </v>
      </c>
      <c r="D94" s="41" t="str">
        <f>IF(B94="","",VLOOKUP(B94,'Saisie Resultat'!B:H,7,FALSE)-CHOOSE(K94,$L$1,$L$2,$L$3))</f>
        <v/>
      </c>
      <c r="E94" s="42" t="str">
        <f t="shared" si="6"/>
        <v/>
      </c>
      <c r="F94" s="43" t="str">
        <f>IF(B94="","",VLOOKUP(B94,'Saisie Resultat'!K:Q,7,FALSE)-CHOOSE(K94,$L$1,$L$2,$L$3))</f>
        <v/>
      </c>
      <c r="G94" s="42" t="str">
        <f t="shared" si="7"/>
        <v/>
      </c>
      <c r="H94" s="42" t="str">
        <f>IF(B94="","",VLOOKUP(B94,'Saisie Resultat'!T:Z,7,FALSE)-CHOOSE(K94,$L$1,$L$2,$L$3))</f>
        <v/>
      </c>
      <c r="I94" s="40" t="str">
        <f>IF(B94="","",VLOOKUP(B94,Inscriptions!A:J,8,FALSE))</f>
        <v/>
      </c>
      <c r="J94" s="44" t="str">
        <f>IF(B94="","",VLOOKUP(B94,Inscriptions!A:J,7,FALSE))</f>
        <v/>
      </c>
      <c r="K94" s="44" t="str">
        <f>IF(B94="","",VLOOKUP(B94,Inscriptions!A:K,11,FALSE))</f>
        <v/>
      </c>
    </row>
    <row r="95" spans="1:11" ht="22.5" hidden="1" customHeight="1">
      <c r="A95" s="92">
        <v>93</v>
      </c>
      <c r="B95" s="39" t="str">
        <f>IF('Saisie Resultat'!T95="","",'Saisie Resultat'!T95)</f>
        <v/>
      </c>
      <c r="C95" s="40" t="str">
        <f>IF(ISERROR(VLOOKUP(B95,Inscriptions!A:J,3,FALSE)),"",VLOOKUP(B95,Inscriptions!A:J,3,FALSE))&amp;" "&amp;IF(ISERROR(VLOOKUP(B95,Inscriptions!A:J,4,FALSE)),"",VLOOKUP(B95,Inscriptions!A:J,4,FALSE))</f>
        <v xml:space="preserve"> </v>
      </c>
      <c r="D95" s="41" t="str">
        <f>IF(B95="","",VLOOKUP(B95,'Saisie Resultat'!B:H,7,FALSE)-CHOOSE(K95,$L$1,$L$2,$L$3))</f>
        <v/>
      </c>
      <c r="E95" s="42" t="str">
        <f t="shared" si="6"/>
        <v/>
      </c>
      <c r="F95" s="43" t="str">
        <f>IF(B95="","",VLOOKUP(B95,'Saisie Resultat'!K:Q,7,FALSE)-CHOOSE(K95,$L$1,$L$2,$L$3))</f>
        <v/>
      </c>
      <c r="G95" s="42" t="str">
        <f t="shared" si="7"/>
        <v/>
      </c>
      <c r="H95" s="42" t="str">
        <f>IF(B95="","",VLOOKUP(B95,'Saisie Resultat'!T:Z,7,FALSE)-CHOOSE(K95,$L$1,$L$2,$L$3))</f>
        <v/>
      </c>
      <c r="I95" s="40" t="str">
        <f>IF(B95="","",VLOOKUP(B95,Inscriptions!A:J,8,FALSE))</f>
        <v/>
      </c>
      <c r="J95" s="44" t="str">
        <f>IF(B95="","",VLOOKUP(B95,Inscriptions!A:J,7,FALSE))</f>
        <v/>
      </c>
      <c r="K95" s="44" t="str">
        <f>IF(B95="","",VLOOKUP(B95,Inscriptions!A:K,11,FALSE))</f>
        <v/>
      </c>
    </row>
    <row r="96" spans="1:11" ht="22.5" hidden="1" customHeight="1">
      <c r="A96" s="92">
        <v>94</v>
      </c>
      <c r="B96" s="39" t="str">
        <f>IF('Saisie Resultat'!T96="","",'Saisie Resultat'!T96)</f>
        <v/>
      </c>
      <c r="C96" s="40" t="str">
        <f>IF(ISERROR(VLOOKUP(B96,Inscriptions!A:J,3,FALSE)),"",VLOOKUP(B96,Inscriptions!A:J,3,FALSE))&amp;" "&amp;IF(ISERROR(VLOOKUP(B96,Inscriptions!A:J,4,FALSE)),"",VLOOKUP(B96,Inscriptions!A:J,4,FALSE))</f>
        <v xml:space="preserve"> </v>
      </c>
      <c r="D96" s="41" t="str">
        <f>IF(B96="","",VLOOKUP(B96,'Saisie Resultat'!B:H,7,FALSE)-CHOOSE(K96,$L$1,$L$2,$L$3))</f>
        <v/>
      </c>
      <c r="E96" s="42" t="str">
        <f t="shared" si="6"/>
        <v/>
      </c>
      <c r="F96" s="43" t="str">
        <f>IF(B96="","",VLOOKUP(B96,'Saisie Resultat'!K:Q,7,FALSE)-CHOOSE(K96,$L$1,$L$2,$L$3))</f>
        <v/>
      </c>
      <c r="G96" s="42" t="str">
        <f t="shared" si="7"/>
        <v/>
      </c>
      <c r="H96" s="42" t="str">
        <f>IF(B96="","",VLOOKUP(B96,'Saisie Resultat'!T:Z,7,FALSE)-CHOOSE(K96,$L$1,$L$2,$L$3))</f>
        <v/>
      </c>
      <c r="I96" s="40" t="str">
        <f>IF(B96="","",VLOOKUP(B96,Inscriptions!A:J,8,FALSE))</f>
        <v/>
      </c>
      <c r="J96" s="44" t="str">
        <f>IF(B96="","",VLOOKUP(B96,Inscriptions!A:J,7,FALSE))</f>
        <v/>
      </c>
      <c r="K96" s="44" t="str">
        <f>IF(B96="","",VLOOKUP(B96,Inscriptions!A:K,11,FALSE))</f>
        <v/>
      </c>
    </row>
    <row r="97" spans="1:11" ht="22.5" hidden="1" customHeight="1">
      <c r="A97" s="92">
        <v>95</v>
      </c>
      <c r="B97" s="39" t="str">
        <f>IF('Saisie Resultat'!T97="","",'Saisie Resultat'!T97)</f>
        <v/>
      </c>
      <c r="C97" s="40" t="str">
        <f>IF(ISERROR(VLOOKUP(B97,Inscriptions!A:J,3,FALSE)),"",VLOOKUP(B97,Inscriptions!A:J,3,FALSE))&amp;" "&amp;IF(ISERROR(VLOOKUP(B97,Inscriptions!A:J,4,FALSE)),"",VLOOKUP(B97,Inscriptions!A:J,4,FALSE))</f>
        <v xml:space="preserve"> </v>
      </c>
      <c r="D97" s="41" t="str">
        <f>IF(B97="","",VLOOKUP(B97,'Saisie Resultat'!B:H,7,FALSE)-CHOOSE(K97,$L$1,$L$2,$L$3))</f>
        <v/>
      </c>
      <c r="E97" s="42" t="str">
        <f t="shared" si="6"/>
        <v/>
      </c>
      <c r="F97" s="43" t="str">
        <f>IF(B97="","",VLOOKUP(B97,'Saisie Resultat'!K:Q,7,FALSE)-CHOOSE(K97,$L$1,$L$2,$L$3))</f>
        <v/>
      </c>
      <c r="G97" s="42" t="str">
        <f t="shared" si="7"/>
        <v/>
      </c>
      <c r="H97" s="42" t="str">
        <f>IF(B97="","",VLOOKUP(B97,'Saisie Resultat'!T:Z,7,FALSE)-CHOOSE(K97,$L$1,$L$2,$L$3))</f>
        <v/>
      </c>
      <c r="I97" s="40" t="str">
        <f>IF(B97="","",VLOOKUP(B97,Inscriptions!A:J,8,FALSE))</f>
        <v/>
      </c>
      <c r="J97" s="44" t="str">
        <f>IF(B97="","",VLOOKUP(B97,Inscriptions!A:J,7,FALSE))</f>
        <v/>
      </c>
      <c r="K97" s="44" t="str">
        <f>IF(B97="","",VLOOKUP(B97,Inscriptions!A:K,11,FALSE))</f>
        <v/>
      </c>
    </row>
    <row r="98" spans="1:11" ht="22.5" hidden="1" customHeight="1">
      <c r="A98" s="92">
        <v>96</v>
      </c>
      <c r="B98" s="39" t="str">
        <f>IF('Saisie Resultat'!T98="","",'Saisie Resultat'!T98)</f>
        <v/>
      </c>
      <c r="C98" s="40" t="str">
        <f>IF(ISERROR(VLOOKUP(B98,Inscriptions!A:J,3,FALSE)),"",VLOOKUP(B98,Inscriptions!A:J,3,FALSE))&amp;" "&amp;IF(ISERROR(VLOOKUP(B98,Inscriptions!A:J,4,FALSE)),"",VLOOKUP(B98,Inscriptions!A:J,4,FALSE))</f>
        <v xml:space="preserve"> </v>
      </c>
      <c r="D98" s="41" t="str">
        <f>IF(B98="","",VLOOKUP(B98,'Saisie Resultat'!B:H,7,FALSE)-CHOOSE(K98,$L$1,$L$2,$L$3))</f>
        <v/>
      </c>
      <c r="E98" s="42" t="str">
        <f t="shared" si="6"/>
        <v/>
      </c>
      <c r="F98" s="43" t="str">
        <f>IF(B98="","",VLOOKUP(B98,'Saisie Resultat'!K:Q,7,FALSE)-CHOOSE(K98,$L$1,$L$2,$L$3))</f>
        <v/>
      </c>
      <c r="G98" s="42" t="str">
        <f t="shared" si="7"/>
        <v/>
      </c>
      <c r="H98" s="42" t="str">
        <f>IF(B98="","",VLOOKUP(B98,'Saisie Resultat'!T:Z,7,FALSE)-CHOOSE(K98,$L$1,$L$2,$L$3))</f>
        <v/>
      </c>
      <c r="I98" s="40" t="str">
        <f>IF(B98="","",VLOOKUP(B98,Inscriptions!A:J,8,FALSE))</f>
        <v/>
      </c>
      <c r="J98" s="44" t="str">
        <f>IF(B98="","",VLOOKUP(B98,Inscriptions!A:J,7,FALSE))</f>
        <v/>
      </c>
      <c r="K98" s="44" t="str">
        <f>IF(B98="","",VLOOKUP(B98,Inscriptions!A:K,11,FALSE))</f>
        <v/>
      </c>
    </row>
    <row r="99" spans="1:11" ht="22.5" hidden="1" customHeight="1">
      <c r="A99" s="92">
        <v>97</v>
      </c>
      <c r="B99" s="39" t="str">
        <f>IF('Saisie Resultat'!T99="","",'Saisie Resultat'!T99)</f>
        <v/>
      </c>
      <c r="C99" s="40" t="str">
        <f>IF(ISERROR(VLOOKUP(B99,Inscriptions!A:J,3,FALSE)),"",VLOOKUP(B99,Inscriptions!A:J,3,FALSE))&amp;" "&amp;IF(ISERROR(VLOOKUP(B99,Inscriptions!A:J,4,FALSE)),"",VLOOKUP(B99,Inscriptions!A:J,4,FALSE))</f>
        <v xml:space="preserve"> </v>
      </c>
      <c r="D99" s="41" t="str">
        <f>IF(B99="","",VLOOKUP(B99,'Saisie Resultat'!B:H,7,FALSE)-CHOOSE(K99,$L$1,$L$2,$L$3))</f>
        <v/>
      </c>
      <c r="E99" s="42" t="str">
        <f t="shared" si="6"/>
        <v/>
      </c>
      <c r="F99" s="43" t="str">
        <f>IF(B99="","",VLOOKUP(B99,'Saisie Resultat'!K:Q,7,FALSE)-CHOOSE(K99,$L$1,$L$2,$L$3))</f>
        <v/>
      </c>
      <c r="G99" s="42" t="str">
        <f t="shared" si="7"/>
        <v/>
      </c>
      <c r="H99" s="42" t="str">
        <f>IF(B99="","",VLOOKUP(B99,'Saisie Resultat'!T:Z,7,FALSE)-CHOOSE(K99,$L$1,$L$2,$L$3))</f>
        <v/>
      </c>
      <c r="I99" s="40" t="str">
        <f>IF(B99="","",VLOOKUP(B99,Inscriptions!A:J,8,FALSE))</f>
        <v/>
      </c>
      <c r="J99" s="44" t="str">
        <f>IF(B99="","",VLOOKUP(B99,Inscriptions!A:J,7,FALSE))</f>
        <v/>
      </c>
      <c r="K99" s="44" t="str">
        <f>IF(B99="","",VLOOKUP(B99,Inscriptions!A:K,11,FALSE))</f>
        <v/>
      </c>
    </row>
    <row r="100" spans="1:11" ht="22.5" hidden="1" customHeight="1">
      <c r="A100" s="92">
        <v>98</v>
      </c>
      <c r="B100" s="39" t="str">
        <f>IF('Saisie Resultat'!T100="","",'Saisie Resultat'!T100)</f>
        <v/>
      </c>
      <c r="C100" s="40" t="str">
        <f>IF(ISERROR(VLOOKUP(B100,Inscriptions!A:J,3,FALSE)),"",VLOOKUP(B100,Inscriptions!A:J,3,FALSE))&amp;" "&amp;IF(ISERROR(VLOOKUP(B100,Inscriptions!A:J,4,FALSE)),"",VLOOKUP(B100,Inscriptions!A:J,4,FALSE))</f>
        <v xml:space="preserve"> </v>
      </c>
      <c r="D100" s="41" t="str">
        <f>IF(B100="","",VLOOKUP(B100,'Saisie Resultat'!B:H,7,FALSE)-CHOOSE(K100,$L$1,$L$2,$L$3))</f>
        <v/>
      </c>
      <c r="E100" s="42" t="str">
        <f t="shared" si="6"/>
        <v/>
      </c>
      <c r="F100" s="43" t="str">
        <f>IF(B100="","",VLOOKUP(B100,'Saisie Resultat'!K:Q,7,FALSE)-CHOOSE(K100,$L$1,$L$2,$L$3))</f>
        <v/>
      </c>
      <c r="G100" s="42" t="str">
        <f t="shared" si="7"/>
        <v/>
      </c>
      <c r="H100" s="42" t="str">
        <f>IF(B100="","",VLOOKUP(B100,'Saisie Resultat'!T:Z,7,FALSE)-CHOOSE(K100,$L$1,$L$2,$L$3))</f>
        <v/>
      </c>
      <c r="I100" s="40" t="str">
        <f>IF(B100="","",VLOOKUP(B100,Inscriptions!A:J,8,FALSE))</f>
        <v/>
      </c>
      <c r="J100" s="44" t="str">
        <f>IF(B100="","",VLOOKUP(B100,Inscriptions!A:J,7,FALSE))</f>
        <v/>
      </c>
      <c r="K100" s="44" t="str">
        <f>IF(B100="","",VLOOKUP(B100,Inscriptions!A:K,11,FALSE))</f>
        <v/>
      </c>
    </row>
    <row r="101" spans="1:11" ht="22.5" hidden="1" customHeight="1">
      <c r="A101" s="92">
        <v>99</v>
      </c>
      <c r="B101" s="39" t="str">
        <f>IF('Saisie Resultat'!T101="","",'Saisie Resultat'!T101)</f>
        <v/>
      </c>
      <c r="C101" s="40" t="str">
        <f>IF(ISERROR(VLOOKUP(B101,Inscriptions!A:J,3,FALSE)),"",VLOOKUP(B101,Inscriptions!A:J,3,FALSE))&amp;" "&amp;IF(ISERROR(VLOOKUP(B101,Inscriptions!A:J,4,FALSE)),"",VLOOKUP(B101,Inscriptions!A:J,4,FALSE))</f>
        <v xml:space="preserve"> </v>
      </c>
      <c r="D101" s="41" t="str">
        <f>IF(B101="","",VLOOKUP(B101,'Saisie Resultat'!B:H,7,FALSE)-CHOOSE(K101,$L$1,$L$2,$L$3))</f>
        <v/>
      </c>
      <c r="E101" s="42" t="str">
        <f t="shared" si="6"/>
        <v/>
      </c>
      <c r="F101" s="43" t="str">
        <f>IF(B101="","",VLOOKUP(B101,'Saisie Resultat'!K:Q,7,FALSE)-CHOOSE(K101,$L$1,$L$2,$L$3))</f>
        <v/>
      </c>
      <c r="G101" s="42" t="str">
        <f t="shared" si="7"/>
        <v/>
      </c>
      <c r="H101" s="42" t="str">
        <f>IF(B101="","",VLOOKUP(B101,'Saisie Resultat'!T:Z,7,FALSE)-CHOOSE(K101,$L$1,$L$2,$L$3))</f>
        <v/>
      </c>
      <c r="I101" s="40" t="str">
        <f>IF(B101="","",VLOOKUP(B101,Inscriptions!A:J,8,FALSE))</f>
        <v/>
      </c>
      <c r="J101" s="44" t="str">
        <f>IF(B101="","",VLOOKUP(B101,Inscriptions!A:J,7,FALSE))</f>
        <v/>
      </c>
      <c r="K101" s="44" t="str">
        <f>IF(B101="","",VLOOKUP(B101,Inscriptions!A:K,11,FALSE))</f>
        <v/>
      </c>
    </row>
    <row r="102" spans="1:11" ht="22.5" hidden="1" customHeight="1">
      <c r="A102" s="92">
        <v>100</v>
      </c>
      <c r="B102" s="39" t="str">
        <f>IF('Saisie Resultat'!T102="","",'Saisie Resultat'!T102)</f>
        <v/>
      </c>
      <c r="C102" s="40" t="str">
        <f>IF(ISERROR(VLOOKUP(B102,Inscriptions!A:J,3,FALSE)),"",VLOOKUP(B102,Inscriptions!A:J,3,FALSE))&amp;" "&amp;IF(ISERROR(VLOOKUP(B102,Inscriptions!A:J,4,FALSE)),"",VLOOKUP(B102,Inscriptions!A:J,4,FALSE))</f>
        <v xml:space="preserve"> </v>
      </c>
      <c r="D102" s="41" t="str">
        <f>IF(B102="","",VLOOKUP(B102,'Saisie Resultat'!B:H,7,FALSE)-CHOOSE(K102,$L$1,$L$2,$L$3))</f>
        <v/>
      </c>
      <c r="E102" s="42" t="str">
        <f t="shared" si="6"/>
        <v/>
      </c>
      <c r="F102" s="43" t="str">
        <f>IF(B102="","",VLOOKUP(B102,'Saisie Resultat'!K:Q,7,FALSE)-CHOOSE(K102,$L$1,$L$2,$L$3))</f>
        <v/>
      </c>
      <c r="G102" s="42" t="str">
        <f t="shared" si="7"/>
        <v/>
      </c>
      <c r="H102" s="42" t="str">
        <f>IF(B102="","",VLOOKUP(B102,'Saisie Resultat'!T:Z,7,FALSE)-CHOOSE(K102,$L$1,$L$2,$L$3))</f>
        <v/>
      </c>
      <c r="I102" s="40" t="str">
        <f>IF(B102="","",VLOOKUP(B102,Inscriptions!A:J,8,FALSE))</f>
        <v/>
      </c>
      <c r="J102" s="44" t="str">
        <f>IF(B102="","",VLOOKUP(B102,Inscriptions!A:J,7,FALSE))</f>
        <v/>
      </c>
      <c r="K102" s="44" t="str">
        <f>IF(B102="","",VLOOKUP(B102,Inscriptions!A:K,11,FALSE))</f>
        <v/>
      </c>
    </row>
    <row r="103" spans="1:11" ht="22.5" hidden="1" customHeight="1">
      <c r="A103" s="92">
        <v>101</v>
      </c>
      <c r="B103" s="39" t="str">
        <f>IF('Saisie Resultat'!T103="","",'Saisie Resultat'!T103)</f>
        <v/>
      </c>
      <c r="C103" s="40" t="str">
        <f>IF(ISERROR(VLOOKUP(B103,Inscriptions!A:J,3,FALSE)),"",VLOOKUP(B103,Inscriptions!A:J,3,FALSE))&amp;" "&amp;IF(ISERROR(VLOOKUP(B103,Inscriptions!A:J,4,FALSE)),"",VLOOKUP(B103,Inscriptions!A:J,4,FALSE))</f>
        <v xml:space="preserve"> </v>
      </c>
      <c r="D103" s="41" t="str">
        <f>IF(B103="","",VLOOKUP(B103,'Saisie Resultat'!B:H,7,FALSE)-CHOOSE(K103,$L$1,$L$2,$L$3))</f>
        <v/>
      </c>
      <c r="E103" s="42" t="str">
        <f t="shared" si="6"/>
        <v/>
      </c>
      <c r="F103" s="43" t="str">
        <f>IF(B103="","",VLOOKUP(B103,'Saisie Resultat'!K:Q,7,FALSE)-CHOOSE(K103,$L$1,$L$2,$L$3))</f>
        <v/>
      </c>
      <c r="G103" s="42" t="str">
        <f t="shared" si="7"/>
        <v/>
      </c>
      <c r="H103" s="42" t="str">
        <f>IF(B103="","",VLOOKUP(B103,'Saisie Resultat'!T:Z,7,FALSE)-CHOOSE(K103,$L$1,$L$2,$L$3))</f>
        <v/>
      </c>
      <c r="I103" s="40" t="str">
        <f>IF(B103="","",VLOOKUP(B103,Inscriptions!A:J,8,FALSE))</f>
        <v/>
      </c>
      <c r="J103" s="44" t="str">
        <f>IF(B103="","",VLOOKUP(B103,Inscriptions!A:J,7,FALSE))</f>
        <v/>
      </c>
      <c r="K103" s="44" t="str">
        <f>IF(B103="","",VLOOKUP(B103,Inscriptions!A:K,11,FALSE))</f>
        <v/>
      </c>
    </row>
    <row r="104" spans="1:11" ht="22.5" hidden="1" customHeight="1">
      <c r="A104" s="92">
        <v>102</v>
      </c>
      <c r="B104" s="39" t="str">
        <f>IF('Saisie Resultat'!T104="","",'Saisie Resultat'!T104)</f>
        <v/>
      </c>
      <c r="C104" s="40" t="str">
        <f>IF(ISERROR(VLOOKUP(B104,Inscriptions!A:J,3,FALSE)),"",VLOOKUP(B104,Inscriptions!A:J,3,FALSE))&amp;" "&amp;IF(ISERROR(VLOOKUP(B104,Inscriptions!A:J,4,FALSE)),"",VLOOKUP(B104,Inscriptions!A:J,4,FALSE))</f>
        <v xml:space="preserve"> </v>
      </c>
      <c r="D104" s="41" t="str">
        <f>IF(B104="","",VLOOKUP(B104,'Saisie Resultat'!B:H,7,FALSE)-CHOOSE(K104,$L$1,$L$2,$L$3))</f>
        <v/>
      </c>
      <c r="E104" s="42" t="str">
        <f t="shared" si="6"/>
        <v/>
      </c>
      <c r="F104" s="43" t="str">
        <f>IF(B104="","",VLOOKUP(B104,'Saisie Resultat'!K:Q,7,FALSE)-CHOOSE(K104,$L$1,$L$2,$L$3))</f>
        <v/>
      </c>
      <c r="G104" s="42" t="str">
        <f t="shared" si="7"/>
        <v/>
      </c>
      <c r="H104" s="42" t="str">
        <f>IF(B104="","",VLOOKUP(B104,'Saisie Resultat'!T:Z,7,FALSE)-CHOOSE(K104,$L$1,$L$2,$L$3))</f>
        <v/>
      </c>
      <c r="I104" s="40" t="str">
        <f>IF(B104="","",VLOOKUP(B104,Inscriptions!A:J,8,FALSE))</f>
        <v/>
      </c>
      <c r="J104" s="44" t="str">
        <f>IF(B104="","",VLOOKUP(B104,Inscriptions!A:J,7,FALSE))</f>
        <v/>
      </c>
      <c r="K104" s="44" t="str">
        <f>IF(B104="","",VLOOKUP(B104,Inscriptions!A:K,11,FALSE))</f>
        <v/>
      </c>
    </row>
    <row r="105" spans="1:11" ht="22.5" hidden="1" customHeight="1">
      <c r="A105" s="92">
        <v>103</v>
      </c>
      <c r="B105" s="39" t="str">
        <f>IF('Saisie Resultat'!T105="","",'Saisie Resultat'!T105)</f>
        <v/>
      </c>
      <c r="C105" s="40" t="str">
        <f>IF(ISERROR(VLOOKUP(B105,Inscriptions!A:J,3,FALSE)),"",VLOOKUP(B105,Inscriptions!A:J,3,FALSE))&amp;" "&amp;IF(ISERROR(VLOOKUP(B105,Inscriptions!A:J,4,FALSE)),"",VLOOKUP(B105,Inscriptions!A:J,4,FALSE))</f>
        <v xml:space="preserve"> </v>
      </c>
      <c r="D105" s="41" t="str">
        <f>IF(B105="","",VLOOKUP(B105,'Saisie Resultat'!B:H,7,FALSE)-CHOOSE(K105,$L$1,$L$2,$L$3))</f>
        <v/>
      </c>
      <c r="E105" s="42" t="str">
        <f t="shared" si="6"/>
        <v/>
      </c>
      <c r="F105" s="43" t="str">
        <f>IF(B105="","",VLOOKUP(B105,'Saisie Resultat'!K:Q,7,FALSE)-CHOOSE(K105,$L$1,$L$2,$L$3))</f>
        <v/>
      </c>
      <c r="G105" s="42" t="str">
        <f t="shared" si="7"/>
        <v/>
      </c>
      <c r="H105" s="42" t="str">
        <f>IF(B105="","",VLOOKUP(B105,'Saisie Resultat'!T:Z,7,FALSE)-CHOOSE(K105,$L$1,$L$2,$L$3))</f>
        <v/>
      </c>
      <c r="I105" s="40" t="str">
        <f>IF(B105="","",VLOOKUP(B105,Inscriptions!A:J,8,FALSE))</f>
        <v/>
      </c>
      <c r="J105" s="44" t="str">
        <f>IF(B105="","",VLOOKUP(B105,Inscriptions!A:J,7,FALSE))</f>
        <v/>
      </c>
      <c r="K105" s="44" t="str">
        <f>IF(B105="","",VLOOKUP(B105,Inscriptions!A:K,11,FALSE))</f>
        <v/>
      </c>
    </row>
    <row r="106" spans="1:11" ht="22.5" hidden="1" customHeight="1">
      <c r="A106" s="92">
        <v>104</v>
      </c>
      <c r="B106" s="39" t="str">
        <f>IF('Saisie Resultat'!T106="","",'Saisie Resultat'!T106)</f>
        <v/>
      </c>
      <c r="C106" s="40" t="str">
        <f>IF(ISERROR(VLOOKUP(B106,Inscriptions!A:J,3,FALSE)),"",VLOOKUP(B106,Inscriptions!A:J,3,FALSE))&amp;" "&amp;IF(ISERROR(VLOOKUP(B106,Inscriptions!A:J,4,FALSE)),"",VLOOKUP(B106,Inscriptions!A:J,4,FALSE))</f>
        <v xml:space="preserve"> </v>
      </c>
      <c r="D106" s="41" t="str">
        <f>IF(B106="","",VLOOKUP(B106,'Saisie Resultat'!B:H,7,FALSE)-CHOOSE(K106,$L$1,$L$2,$L$3))</f>
        <v/>
      </c>
      <c r="E106" s="42" t="str">
        <f t="shared" si="6"/>
        <v/>
      </c>
      <c r="F106" s="43" t="str">
        <f>IF(B106="","",VLOOKUP(B106,'Saisie Resultat'!K:Q,7,FALSE)-CHOOSE(K106,$L$1,$L$2,$L$3))</f>
        <v/>
      </c>
      <c r="G106" s="42" t="str">
        <f t="shared" si="7"/>
        <v/>
      </c>
      <c r="H106" s="42" t="str">
        <f>IF(B106="","",VLOOKUP(B106,'Saisie Resultat'!T:Z,7,FALSE)-CHOOSE(K106,$L$1,$L$2,$L$3))</f>
        <v/>
      </c>
      <c r="I106" s="40" t="str">
        <f>IF(B106="","",VLOOKUP(B106,Inscriptions!A:J,8,FALSE))</f>
        <v/>
      </c>
      <c r="J106" s="44" t="str">
        <f>IF(B106="","",VLOOKUP(B106,Inscriptions!A:J,7,FALSE))</f>
        <v/>
      </c>
      <c r="K106" s="44" t="str">
        <f>IF(B106="","",VLOOKUP(B106,Inscriptions!A:K,11,FALSE))</f>
        <v/>
      </c>
    </row>
    <row r="107" spans="1:11" ht="22.5" hidden="1" customHeight="1">
      <c r="A107" s="92">
        <v>105</v>
      </c>
      <c r="B107" s="39" t="str">
        <f>IF('Saisie Resultat'!T107="","",'Saisie Resultat'!T107)</f>
        <v/>
      </c>
      <c r="C107" s="40" t="str">
        <f>IF(ISERROR(VLOOKUP(B107,Inscriptions!A:J,3,FALSE)),"",VLOOKUP(B107,Inscriptions!A:J,3,FALSE))&amp;" "&amp;IF(ISERROR(VLOOKUP(B107,Inscriptions!A:J,4,FALSE)),"",VLOOKUP(B107,Inscriptions!A:J,4,FALSE))</f>
        <v xml:space="preserve"> </v>
      </c>
      <c r="D107" s="41" t="str">
        <f>IF(B107="","",VLOOKUP(B107,'Saisie Resultat'!B:H,7,FALSE)-CHOOSE(K107,$L$1,$L$2,$L$3))</f>
        <v/>
      </c>
      <c r="E107" s="42" t="str">
        <f t="shared" si="6"/>
        <v/>
      </c>
      <c r="F107" s="43" t="str">
        <f>IF(B107="","",VLOOKUP(B107,'Saisie Resultat'!K:Q,7,FALSE)-CHOOSE(K107,$L$1,$L$2,$L$3))</f>
        <v/>
      </c>
      <c r="G107" s="42" t="str">
        <f t="shared" si="7"/>
        <v/>
      </c>
      <c r="H107" s="42" t="str">
        <f>IF(B107="","",VLOOKUP(B107,'Saisie Resultat'!T:Z,7,FALSE)-CHOOSE(K107,$L$1,$L$2,$L$3))</f>
        <v/>
      </c>
      <c r="I107" s="40" t="str">
        <f>IF(B107="","",VLOOKUP(B107,Inscriptions!A:J,8,FALSE))</f>
        <v/>
      </c>
      <c r="J107" s="44" t="str">
        <f>IF(B107="","",VLOOKUP(B107,Inscriptions!A:J,7,FALSE))</f>
        <v/>
      </c>
      <c r="K107" s="44" t="str">
        <f>IF(B107="","",VLOOKUP(B107,Inscriptions!A:K,11,FALSE))</f>
        <v/>
      </c>
    </row>
    <row r="108" spans="1:11" ht="22.5" hidden="1" customHeight="1">
      <c r="A108" s="92">
        <v>106</v>
      </c>
      <c r="B108" s="39" t="str">
        <f>IF('Saisie Resultat'!T108="","",'Saisie Resultat'!T108)</f>
        <v/>
      </c>
      <c r="C108" s="40" t="str">
        <f>IF(ISERROR(VLOOKUP(B108,Inscriptions!A:J,3,FALSE)),"",VLOOKUP(B108,Inscriptions!A:J,3,FALSE))&amp;" "&amp;IF(ISERROR(VLOOKUP(B108,Inscriptions!A:J,4,FALSE)),"",VLOOKUP(B108,Inscriptions!A:J,4,FALSE))</f>
        <v xml:space="preserve"> </v>
      </c>
      <c r="D108" s="41" t="str">
        <f>IF(B108="","",VLOOKUP(B108,'Saisie Resultat'!B:H,7,FALSE)-CHOOSE(K108,$L$1,$L$2,$L$3))</f>
        <v/>
      </c>
      <c r="E108" s="42" t="str">
        <f t="shared" si="6"/>
        <v/>
      </c>
      <c r="F108" s="43" t="str">
        <f>IF(B108="","",VLOOKUP(B108,'Saisie Resultat'!K:Q,7,FALSE)-CHOOSE(K108,$L$1,$L$2,$L$3))</f>
        <v/>
      </c>
      <c r="G108" s="42" t="str">
        <f t="shared" si="7"/>
        <v/>
      </c>
      <c r="H108" s="42" t="str">
        <f>IF(B108="","",VLOOKUP(B108,'Saisie Resultat'!T:Z,7,FALSE)-CHOOSE(K108,$L$1,$L$2,$L$3))</f>
        <v/>
      </c>
      <c r="I108" s="40" t="str">
        <f>IF(B108="","",VLOOKUP(B108,Inscriptions!A:J,8,FALSE))</f>
        <v/>
      </c>
      <c r="J108" s="44" t="str">
        <f>IF(B108="","",VLOOKUP(B108,Inscriptions!A:J,7,FALSE))</f>
        <v/>
      </c>
      <c r="K108" s="44" t="str">
        <f>IF(B108="","",VLOOKUP(B108,Inscriptions!A:K,11,FALSE))</f>
        <v/>
      </c>
    </row>
    <row r="109" spans="1:11" ht="22.5" hidden="1" customHeight="1">
      <c r="A109" s="92">
        <v>107</v>
      </c>
      <c r="B109" s="39" t="str">
        <f>IF('Saisie Resultat'!T109="","",'Saisie Resultat'!T109)</f>
        <v/>
      </c>
      <c r="C109" s="40" t="str">
        <f>IF(ISERROR(VLOOKUP(B109,Inscriptions!A:J,3,FALSE)),"",VLOOKUP(B109,Inscriptions!A:J,3,FALSE))&amp;" "&amp;IF(ISERROR(VLOOKUP(B109,Inscriptions!A:J,4,FALSE)),"",VLOOKUP(B109,Inscriptions!A:J,4,FALSE))</f>
        <v xml:space="preserve"> </v>
      </c>
      <c r="D109" s="41" t="str">
        <f>IF(B109="","",VLOOKUP(B109,'Saisie Resultat'!B:H,7,FALSE)-CHOOSE(K109,$L$1,$L$2,$L$3))</f>
        <v/>
      </c>
      <c r="E109" s="42" t="str">
        <f t="shared" si="6"/>
        <v/>
      </c>
      <c r="F109" s="43" t="str">
        <f>IF(B109="","",VLOOKUP(B109,'Saisie Resultat'!K:Q,7,FALSE)-CHOOSE(K109,$L$1,$L$2,$L$3))</f>
        <v/>
      </c>
      <c r="G109" s="42" t="str">
        <f t="shared" si="7"/>
        <v/>
      </c>
      <c r="H109" s="42" t="str">
        <f>IF(B109="","",VLOOKUP(B109,'Saisie Resultat'!T:Z,7,FALSE)-CHOOSE(K109,$L$1,$L$2,$L$3))</f>
        <v/>
      </c>
      <c r="I109" s="40" t="str">
        <f>IF(B109="","",VLOOKUP(B109,Inscriptions!A:J,8,FALSE))</f>
        <v/>
      </c>
      <c r="J109" s="44" t="str">
        <f>IF(B109="","",VLOOKUP(B109,Inscriptions!A:J,7,FALSE))</f>
        <v/>
      </c>
      <c r="K109" s="44" t="str">
        <f>IF(B109="","",VLOOKUP(B109,Inscriptions!A:K,11,FALSE))</f>
        <v/>
      </c>
    </row>
    <row r="110" spans="1:11" ht="22.5" hidden="1" customHeight="1">
      <c r="A110" s="92">
        <v>108</v>
      </c>
      <c r="B110" s="39" t="str">
        <f>IF('Saisie Resultat'!T110="","",'Saisie Resultat'!T110)</f>
        <v/>
      </c>
      <c r="C110" s="40" t="str">
        <f>IF(ISERROR(VLOOKUP(B110,Inscriptions!A:J,3,FALSE)),"",VLOOKUP(B110,Inscriptions!A:J,3,FALSE))&amp;" "&amp;IF(ISERROR(VLOOKUP(B110,Inscriptions!A:J,4,FALSE)),"",VLOOKUP(B110,Inscriptions!A:J,4,FALSE))</f>
        <v xml:space="preserve"> </v>
      </c>
      <c r="D110" s="41" t="str">
        <f>IF(B110="","",VLOOKUP(B110,'Saisie Resultat'!B:H,7,FALSE)-CHOOSE(K110,$L$1,$L$2,$L$3))</f>
        <v/>
      </c>
      <c r="E110" s="42" t="str">
        <f t="shared" si="6"/>
        <v/>
      </c>
      <c r="F110" s="43" t="str">
        <f>IF(B110="","",VLOOKUP(B110,'Saisie Resultat'!K:Q,7,FALSE)-CHOOSE(K110,$L$1,$L$2,$L$3))</f>
        <v/>
      </c>
      <c r="G110" s="42" t="str">
        <f t="shared" si="7"/>
        <v/>
      </c>
      <c r="H110" s="42" t="str">
        <f>IF(B110="","",VLOOKUP(B110,'Saisie Resultat'!T:Z,7,FALSE)-CHOOSE(K110,$L$1,$L$2,$L$3))</f>
        <v/>
      </c>
      <c r="I110" s="40" t="str">
        <f>IF(B110="","",VLOOKUP(B110,Inscriptions!A:J,8,FALSE))</f>
        <v/>
      </c>
      <c r="J110" s="44" t="str">
        <f>IF(B110="","",VLOOKUP(B110,Inscriptions!A:J,7,FALSE))</f>
        <v/>
      </c>
      <c r="K110" s="44" t="str">
        <f>IF(B110="","",VLOOKUP(B110,Inscriptions!A:K,11,FALSE))</f>
        <v/>
      </c>
    </row>
    <row r="111" spans="1:11" ht="22.5" hidden="1" customHeight="1">
      <c r="A111" s="92">
        <v>109</v>
      </c>
      <c r="B111" s="39" t="str">
        <f>IF('Saisie Resultat'!T111="","",'Saisie Resultat'!T111)</f>
        <v/>
      </c>
      <c r="C111" s="40" t="str">
        <f>IF(ISERROR(VLOOKUP(B111,Inscriptions!A:J,3,FALSE)),"",VLOOKUP(B111,Inscriptions!A:J,3,FALSE))&amp;" "&amp;IF(ISERROR(VLOOKUP(B111,Inscriptions!A:J,4,FALSE)),"",VLOOKUP(B111,Inscriptions!A:J,4,FALSE))</f>
        <v xml:space="preserve"> </v>
      </c>
      <c r="D111" s="41" t="str">
        <f>IF(B111="","",VLOOKUP(B111,'Saisie Resultat'!B:H,7,FALSE)-CHOOSE(K111,$L$1,$L$2,$L$3))</f>
        <v/>
      </c>
      <c r="E111" s="42" t="str">
        <f t="shared" si="6"/>
        <v/>
      </c>
      <c r="F111" s="43" t="str">
        <f>IF(B111="","",VLOOKUP(B111,'Saisie Resultat'!K:Q,7,FALSE)-CHOOSE(K111,$L$1,$L$2,$L$3))</f>
        <v/>
      </c>
      <c r="G111" s="42" t="str">
        <f t="shared" si="7"/>
        <v/>
      </c>
      <c r="H111" s="42" t="str">
        <f>IF(B111="","",VLOOKUP(B111,'Saisie Resultat'!T:Z,7,FALSE)-CHOOSE(K111,$L$1,$L$2,$L$3))</f>
        <v/>
      </c>
      <c r="I111" s="40" t="str">
        <f>IF(B111="","",VLOOKUP(B111,Inscriptions!A:J,8,FALSE))</f>
        <v/>
      </c>
      <c r="J111" s="44" t="str">
        <f>IF(B111="","",VLOOKUP(B111,Inscriptions!A:J,7,FALSE))</f>
        <v/>
      </c>
      <c r="K111" s="44" t="str">
        <f>IF(B111="","",VLOOKUP(B111,Inscriptions!A:K,11,FALSE))</f>
        <v/>
      </c>
    </row>
    <row r="112" spans="1:11" ht="22.5" hidden="1" customHeight="1">
      <c r="A112" s="92">
        <v>110</v>
      </c>
      <c r="B112" s="39" t="str">
        <f>IF('Saisie Resultat'!T112="","",'Saisie Resultat'!T112)</f>
        <v/>
      </c>
      <c r="C112" s="40" t="str">
        <f>IF(ISERROR(VLOOKUP(B112,Inscriptions!A:J,3,FALSE)),"",VLOOKUP(B112,Inscriptions!A:J,3,FALSE))&amp;" "&amp;IF(ISERROR(VLOOKUP(B112,Inscriptions!A:J,4,FALSE)),"",VLOOKUP(B112,Inscriptions!A:J,4,FALSE))</f>
        <v xml:space="preserve"> </v>
      </c>
      <c r="D112" s="41" t="str">
        <f>IF(B112="","",VLOOKUP(B112,'Saisie Resultat'!B:H,7,FALSE)-CHOOSE(K112,$L$1,$L$2,$L$3))</f>
        <v/>
      </c>
      <c r="E112" s="42" t="str">
        <f t="shared" si="6"/>
        <v/>
      </c>
      <c r="F112" s="43" t="str">
        <f>IF(B112="","",VLOOKUP(B112,'Saisie Resultat'!K:Q,7,FALSE)-CHOOSE(K112,$L$1,$L$2,$L$3))</f>
        <v/>
      </c>
      <c r="G112" s="42" t="str">
        <f t="shared" si="7"/>
        <v/>
      </c>
      <c r="H112" s="42" t="str">
        <f>IF(B112="","",VLOOKUP(B112,'Saisie Resultat'!T:Z,7,FALSE)-CHOOSE(K112,$L$1,$L$2,$L$3))</f>
        <v/>
      </c>
      <c r="I112" s="40" t="str">
        <f>IF(B112="","",VLOOKUP(B112,Inscriptions!A:J,8,FALSE))</f>
        <v/>
      </c>
      <c r="J112" s="44" t="str">
        <f>IF(B112="","",VLOOKUP(B112,Inscriptions!A:J,7,FALSE))</f>
        <v/>
      </c>
      <c r="K112" s="44" t="str">
        <f>IF(B112="","",VLOOKUP(B112,Inscriptions!A:K,11,FALSE))</f>
        <v/>
      </c>
    </row>
    <row r="113" spans="1:11" ht="22.5" hidden="1" customHeight="1">
      <c r="A113" s="92">
        <v>111</v>
      </c>
      <c r="B113" s="39" t="str">
        <f>IF('Saisie Resultat'!T113="","",'Saisie Resultat'!T113)</f>
        <v/>
      </c>
      <c r="C113" s="40" t="str">
        <f>IF(ISERROR(VLOOKUP(B113,Inscriptions!A:J,3,FALSE)),"",VLOOKUP(B113,Inscriptions!A:J,3,FALSE))&amp;" "&amp;IF(ISERROR(VLOOKUP(B113,Inscriptions!A:J,4,FALSE)),"",VLOOKUP(B113,Inscriptions!A:J,4,FALSE))</f>
        <v xml:space="preserve"> </v>
      </c>
      <c r="D113" s="41" t="str">
        <f>IF(B113="","",VLOOKUP(B113,'Saisie Resultat'!B:H,7,FALSE)-CHOOSE(K113,$L$1,$L$2,$L$3))</f>
        <v/>
      </c>
      <c r="E113" s="42" t="str">
        <f t="shared" si="6"/>
        <v/>
      </c>
      <c r="F113" s="43" t="str">
        <f>IF(B113="","",VLOOKUP(B113,'Saisie Resultat'!K:Q,7,FALSE)-CHOOSE(K113,$L$1,$L$2,$L$3))</f>
        <v/>
      </c>
      <c r="G113" s="42" t="str">
        <f t="shared" si="7"/>
        <v/>
      </c>
      <c r="H113" s="42" t="str">
        <f>IF(B113="","",VLOOKUP(B113,'Saisie Resultat'!T:Z,7,FALSE)-CHOOSE(K113,$L$1,$L$2,$L$3))</f>
        <v/>
      </c>
      <c r="I113" s="40" t="str">
        <f>IF(B113="","",VLOOKUP(B113,Inscriptions!A:J,8,FALSE))</f>
        <v/>
      </c>
      <c r="J113" s="44" t="str">
        <f>IF(B113="","",VLOOKUP(B113,Inscriptions!A:J,7,FALSE))</f>
        <v/>
      </c>
      <c r="K113" s="44" t="str">
        <f>IF(B113="","",VLOOKUP(B113,Inscriptions!A:K,11,FALSE))</f>
        <v/>
      </c>
    </row>
    <row r="114" spans="1:11" ht="22.5" hidden="1" customHeight="1">
      <c r="A114" s="92">
        <v>112</v>
      </c>
      <c r="B114" s="39" t="str">
        <f>IF('Saisie Resultat'!T114="","",'Saisie Resultat'!T114)</f>
        <v/>
      </c>
      <c r="C114" s="40" t="str">
        <f>IF(ISERROR(VLOOKUP(B114,Inscriptions!A:J,3,FALSE)),"",VLOOKUP(B114,Inscriptions!A:J,3,FALSE))&amp;" "&amp;IF(ISERROR(VLOOKUP(B114,Inscriptions!A:J,4,FALSE)),"",VLOOKUP(B114,Inscriptions!A:J,4,FALSE))</f>
        <v xml:space="preserve"> </v>
      </c>
      <c r="D114" s="41" t="str">
        <f>IF(B114="","",VLOOKUP(B114,'Saisie Resultat'!B:H,7,FALSE)-CHOOSE(K114,$L$1,$L$2,$L$3))</f>
        <v/>
      </c>
      <c r="E114" s="42" t="str">
        <f t="shared" si="6"/>
        <v/>
      </c>
      <c r="F114" s="43" t="str">
        <f>IF(B114="","",VLOOKUP(B114,'Saisie Resultat'!K:Q,7,FALSE)-CHOOSE(K114,$L$1,$L$2,$L$3))</f>
        <v/>
      </c>
      <c r="G114" s="42" t="str">
        <f t="shared" si="7"/>
        <v/>
      </c>
      <c r="H114" s="42" t="str">
        <f>IF(B114="","",VLOOKUP(B114,'Saisie Resultat'!T:Z,7,FALSE)-CHOOSE(K114,$L$1,$L$2,$L$3))</f>
        <v/>
      </c>
      <c r="I114" s="40" t="str">
        <f>IF(B114="","",VLOOKUP(B114,Inscriptions!A:J,8,FALSE))</f>
        <v/>
      </c>
      <c r="J114" s="44" t="str">
        <f>IF(B114="","",VLOOKUP(B114,Inscriptions!A:J,7,FALSE))</f>
        <v/>
      </c>
      <c r="K114" s="44" t="str">
        <f>IF(B114="","",VLOOKUP(B114,Inscriptions!A:K,11,FALSE))</f>
        <v/>
      </c>
    </row>
    <row r="115" spans="1:11" ht="22.5" hidden="1" customHeight="1">
      <c r="A115" s="92">
        <v>113</v>
      </c>
      <c r="B115" s="39" t="str">
        <f>IF('Saisie Resultat'!T115="","",'Saisie Resultat'!T115)</f>
        <v/>
      </c>
      <c r="C115" s="40" t="str">
        <f>IF(ISERROR(VLOOKUP(B115,Inscriptions!A:J,3,FALSE)),"",VLOOKUP(B115,Inscriptions!A:J,3,FALSE))&amp;" "&amp;IF(ISERROR(VLOOKUP(B115,Inscriptions!A:J,4,FALSE)),"",VLOOKUP(B115,Inscriptions!A:J,4,FALSE))</f>
        <v xml:space="preserve"> </v>
      </c>
      <c r="D115" s="41" t="str">
        <f>IF(B115="","",VLOOKUP(B115,'Saisie Resultat'!B:H,7,FALSE)-CHOOSE(K115,$L$1,$L$2,$L$3))</f>
        <v/>
      </c>
      <c r="E115" s="42" t="str">
        <f t="shared" si="6"/>
        <v/>
      </c>
      <c r="F115" s="43" t="str">
        <f>IF(B115="","",VLOOKUP(B115,'Saisie Resultat'!K:Q,7,FALSE)-CHOOSE(K115,$L$1,$L$2,$L$3))</f>
        <v/>
      </c>
      <c r="G115" s="42" t="str">
        <f t="shared" si="7"/>
        <v/>
      </c>
      <c r="H115" s="42" t="str">
        <f>IF(B115="","",VLOOKUP(B115,'Saisie Resultat'!T:Z,7,FALSE)-CHOOSE(K115,$L$1,$L$2,$L$3))</f>
        <v/>
      </c>
      <c r="I115" s="40" t="str">
        <f>IF(B115="","",VLOOKUP(B115,Inscriptions!A:J,8,FALSE))</f>
        <v/>
      </c>
      <c r="J115" s="44" t="str">
        <f>IF(B115="","",VLOOKUP(B115,Inscriptions!A:J,7,FALSE))</f>
        <v/>
      </c>
      <c r="K115" s="44" t="str">
        <f>IF(B115="","",VLOOKUP(B115,Inscriptions!A:K,11,FALSE))</f>
        <v/>
      </c>
    </row>
    <row r="116" spans="1:11" ht="22.5" hidden="1" customHeight="1">
      <c r="A116" s="92">
        <v>114</v>
      </c>
      <c r="B116" s="39" t="str">
        <f>IF('Saisie Resultat'!T116="","",'Saisie Resultat'!T116)</f>
        <v/>
      </c>
      <c r="C116" s="40" t="str">
        <f>IF(ISERROR(VLOOKUP(B116,Inscriptions!A:J,3,FALSE)),"",VLOOKUP(B116,Inscriptions!A:J,3,FALSE))&amp;" "&amp;IF(ISERROR(VLOOKUP(B116,Inscriptions!A:J,4,FALSE)),"",VLOOKUP(B116,Inscriptions!A:J,4,FALSE))</f>
        <v xml:space="preserve"> </v>
      </c>
      <c r="D116" s="41" t="str">
        <f>IF(B116="","",VLOOKUP(B116,'Saisie Resultat'!B:H,7,FALSE)-CHOOSE(K116,$L$1,$L$2,$L$3))</f>
        <v/>
      </c>
      <c r="E116" s="42" t="str">
        <f t="shared" si="6"/>
        <v/>
      </c>
      <c r="F116" s="43" t="str">
        <f>IF(B116="","",VLOOKUP(B116,'Saisie Resultat'!K:Q,7,FALSE)-CHOOSE(K116,$L$1,$L$2,$L$3))</f>
        <v/>
      </c>
      <c r="G116" s="42" t="str">
        <f t="shared" si="7"/>
        <v/>
      </c>
      <c r="H116" s="42" t="str">
        <f>IF(B116="","",VLOOKUP(B116,'Saisie Resultat'!T:Z,7,FALSE)-CHOOSE(K116,$L$1,$L$2,$L$3))</f>
        <v/>
      </c>
      <c r="I116" s="40" t="str">
        <f>IF(B116="","",VLOOKUP(B116,Inscriptions!A:J,8,FALSE))</f>
        <v/>
      </c>
      <c r="J116" s="44" t="str">
        <f>IF(B116="","",VLOOKUP(B116,Inscriptions!A:J,7,FALSE))</f>
        <v/>
      </c>
      <c r="K116" s="44" t="str">
        <f>IF(B116="","",VLOOKUP(B116,Inscriptions!A:K,11,FALSE))</f>
        <v/>
      </c>
    </row>
    <row r="117" spans="1:11" ht="22.5" hidden="1" customHeight="1">
      <c r="A117" s="92">
        <v>115</v>
      </c>
      <c r="B117" s="39" t="str">
        <f>IF('Saisie Resultat'!T117="","",'Saisie Resultat'!T117)</f>
        <v/>
      </c>
      <c r="C117" s="40" t="str">
        <f>IF(ISERROR(VLOOKUP(B117,Inscriptions!A:J,3,FALSE)),"",VLOOKUP(B117,Inscriptions!A:J,3,FALSE))&amp;" "&amp;IF(ISERROR(VLOOKUP(B117,Inscriptions!A:J,4,FALSE)),"",VLOOKUP(B117,Inscriptions!A:J,4,FALSE))</f>
        <v xml:space="preserve"> </v>
      </c>
      <c r="D117" s="41" t="str">
        <f>IF(B117="","",VLOOKUP(B117,'Saisie Resultat'!B:H,7,FALSE)-CHOOSE(K117,$L$1,$L$2,$L$3))</f>
        <v/>
      </c>
      <c r="E117" s="42" t="str">
        <f t="shared" si="6"/>
        <v/>
      </c>
      <c r="F117" s="43" t="str">
        <f>IF(B117="","",VLOOKUP(B117,'Saisie Resultat'!K:Q,7,FALSE)-CHOOSE(K117,$L$1,$L$2,$L$3))</f>
        <v/>
      </c>
      <c r="G117" s="42" t="str">
        <f t="shared" si="7"/>
        <v/>
      </c>
      <c r="H117" s="42" t="str">
        <f>IF(B117="","",VLOOKUP(B117,'Saisie Resultat'!T:Z,7,FALSE)-CHOOSE(K117,$L$1,$L$2,$L$3))</f>
        <v/>
      </c>
      <c r="I117" s="40" t="str">
        <f>IF(B117="","",VLOOKUP(B117,Inscriptions!A:J,8,FALSE))</f>
        <v/>
      </c>
      <c r="J117" s="44" t="str">
        <f>IF(B117="","",VLOOKUP(B117,Inscriptions!A:J,7,FALSE))</f>
        <v/>
      </c>
      <c r="K117" s="44" t="str">
        <f>IF(B117="","",VLOOKUP(B117,Inscriptions!A:K,11,FALSE))</f>
        <v/>
      </c>
    </row>
    <row r="118" spans="1:11" ht="22.5" hidden="1" customHeight="1">
      <c r="A118" s="92">
        <v>116</v>
      </c>
      <c r="B118" s="39" t="str">
        <f>IF('Saisie Resultat'!T118="","",'Saisie Resultat'!T118)</f>
        <v/>
      </c>
      <c r="C118" s="40" t="str">
        <f>IF(ISERROR(VLOOKUP(B118,Inscriptions!A:J,3,FALSE)),"",VLOOKUP(B118,Inscriptions!A:J,3,FALSE))&amp;" "&amp;IF(ISERROR(VLOOKUP(B118,Inscriptions!A:J,4,FALSE)),"",VLOOKUP(B118,Inscriptions!A:J,4,FALSE))</f>
        <v xml:space="preserve"> </v>
      </c>
      <c r="D118" s="41" t="str">
        <f>IF(B118="","",VLOOKUP(B118,'Saisie Resultat'!B:H,7,FALSE)-CHOOSE(K118,$L$1,$L$2,$L$3))</f>
        <v/>
      </c>
      <c r="E118" s="42" t="str">
        <f t="shared" si="6"/>
        <v/>
      </c>
      <c r="F118" s="43" t="str">
        <f>IF(B118="","",VLOOKUP(B118,'Saisie Resultat'!K:Q,7,FALSE)-CHOOSE(K118,$L$1,$L$2,$L$3))</f>
        <v/>
      </c>
      <c r="G118" s="42" t="str">
        <f t="shared" si="7"/>
        <v/>
      </c>
      <c r="H118" s="42" t="str">
        <f>IF(B118="","",VLOOKUP(B118,'Saisie Resultat'!T:Z,7,FALSE)-CHOOSE(K118,$L$1,$L$2,$L$3))</f>
        <v/>
      </c>
      <c r="I118" s="40" t="str">
        <f>IF(B118="","",VLOOKUP(B118,Inscriptions!A:J,8,FALSE))</f>
        <v/>
      </c>
      <c r="J118" s="44" t="str">
        <f>IF(B118="","",VLOOKUP(B118,Inscriptions!A:J,7,FALSE))</f>
        <v/>
      </c>
      <c r="K118" s="44" t="str">
        <f>IF(B118="","",VLOOKUP(B118,Inscriptions!A:K,11,FALSE))</f>
        <v/>
      </c>
    </row>
    <row r="119" spans="1:11" ht="22.5" hidden="1" customHeight="1">
      <c r="A119" s="92">
        <v>117</v>
      </c>
      <c r="B119" s="39" t="str">
        <f>IF('Saisie Resultat'!T119="","",'Saisie Resultat'!T119)</f>
        <v/>
      </c>
      <c r="C119" s="40" t="str">
        <f>IF(ISERROR(VLOOKUP(B119,Inscriptions!A:J,3,FALSE)),"",VLOOKUP(B119,Inscriptions!A:J,3,FALSE))&amp;" "&amp;IF(ISERROR(VLOOKUP(B119,Inscriptions!A:J,4,FALSE)),"",VLOOKUP(B119,Inscriptions!A:J,4,FALSE))</f>
        <v xml:space="preserve"> </v>
      </c>
      <c r="D119" s="41" t="str">
        <f>IF(B119="","",VLOOKUP(B119,'Saisie Resultat'!B:H,7,FALSE)-CHOOSE(K119,$L$1,$L$2,$L$3))</f>
        <v/>
      </c>
      <c r="E119" s="42" t="str">
        <f t="shared" si="6"/>
        <v/>
      </c>
      <c r="F119" s="43" t="str">
        <f>IF(B119="","",VLOOKUP(B119,'Saisie Resultat'!K:Q,7,FALSE)-CHOOSE(K119,$L$1,$L$2,$L$3))</f>
        <v/>
      </c>
      <c r="G119" s="42" t="str">
        <f t="shared" si="7"/>
        <v/>
      </c>
      <c r="H119" s="42" t="str">
        <f>IF(B119="","",VLOOKUP(B119,'Saisie Resultat'!T:Z,7,FALSE)-CHOOSE(K119,$L$1,$L$2,$L$3))</f>
        <v/>
      </c>
      <c r="I119" s="40" t="str">
        <f>IF(B119="","",VLOOKUP(B119,Inscriptions!A:J,8,FALSE))</f>
        <v/>
      </c>
      <c r="J119" s="44" t="str">
        <f>IF(B119="","",VLOOKUP(B119,Inscriptions!A:J,7,FALSE))</f>
        <v/>
      </c>
      <c r="K119" s="44" t="str">
        <f>IF(B119="","",VLOOKUP(B119,Inscriptions!A:K,11,FALSE))</f>
        <v/>
      </c>
    </row>
    <row r="120" spans="1:11" ht="22.5" hidden="1" customHeight="1">
      <c r="A120" s="92">
        <v>118</v>
      </c>
      <c r="B120" s="39" t="str">
        <f>IF('Saisie Resultat'!T120="","",'Saisie Resultat'!T120)</f>
        <v/>
      </c>
      <c r="C120" s="40" t="str">
        <f>IF(ISERROR(VLOOKUP(B120,Inscriptions!A:J,3,FALSE)),"",VLOOKUP(B120,Inscriptions!A:J,3,FALSE))&amp;" "&amp;IF(ISERROR(VLOOKUP(B120,Inscriptions!A:J,4,FALSE)),"",VLOOKUP(B120,Inscriptions!A:J,4,FALSE))</f>
        <v xml:space="preserve"> </v>
      </c>
      <c r="D120" s="41" t="str">
        <f>IF(B120="","",VLOOKUP(B120,'Saisie Resultat'!B:H,7,FALSE)-CHOOSE(K120,$L$1,$L$2,$L$3))</f>
        <v/>
      </c>
      <c r="E120" s="42" t="str">
        <f t="shared" si="6"/>
        <v/>
      </c>
      <c r="F120" s="43" t="str">
        <f>IF(B120="","",VLOOKUP(B120,'Saisie Resultat'!K:Q,7,FALSE)-CHOOSE(K120,$L$1,$L$2,$L$3))</f>
        <v/>
      </c>
      <c r="G120" s="42" t="str">
        <f t="shared" si="7"/>
        <v/>
      </c>
      <c r="H120" s="42" t="str">
        <f>IF(B120="","",VLOOKUP(B120,'Saisie Resultat'!T:Z,7,FALSE)-CHOOSE(K120,$L$1,$L$2,$L$3))</f>
        <v/>
      </c>
      <c r="I120" s="40" t="str">
        <f>IF(B120="","",VLOOKUP(B120,Inscriptions!A:J,8,FALSE))</f>
        <v/>
      </c>
      <c r="J120" s="44" t="str">
        <f>IF(B120="","",VLOOKUP(B120,Inscriptions!A:J,7,FALSE))</f>
        <v/>
      </c>
      <c r="K120" s="44" t="str">
        <f>IF(B120="","",VLOOKUP(B120,Inscriptions!A:K,11,FALSE))</f>
        <v/>
      </c>
    </row>
    <row r="121" spans="1:11" ht="22.5" hidden="1" customHeight="1">
      <c r="A121" s="92">
        <v>119</v>
      </c>
      <c r="B121" s="39" t="str">
        <f>IF('Saisie Resultat'!T121="","",'Saisie Resultat'!T121)</f>
        <v/>
      </c>
      <c r="C121" s="40" t="str">
        <f>IF(ISERROR(VLOOKUP(B121,Inscriptions!A:J,3,FALSE)),"",VLOOKUP(B121,Inscriptions!A:J,3,FALSE))&amp;" "&amp;IF(ISERROR(VLOOKUP(B121,Inscriptions!A:J,4,FALSE)),"",VLOOKUP(B121,Inscriptions!A:J,4,FALSE))</f>
        <v xml:space="preserve"> </v>
      </c>
      <c r="D121" s="41" t="str">
        <f>IF(B121="","",VLOOKUP(B121,'Saisie Resultat'!B:H,7,FALSE)-CHOOSE(K121,$L$1,$L$2,$L$3))</f>
        <v/>
      </c>
      <c r="E121" s="42" t="str">
        <f t="shared" si="6"/>
        <v/>
      </c>
      <c r="F121" s="43" t="str">
        <f>IF(B121="","",VLOOKUP(B121,'Saisie Resultat'!K:Q,7,FALSE)-CHOOSE(K121,$L$1,$L$2,$L$3))</f>
        <v/>
      </c>
      <c r="G121" s="42" t="str">
        <f t="shared" si="7"/>
        <v/>
      </c>
      <c r="H121" s="42" t="str">
        <f>IF(B121="","",VLOOKUP(B121,'Saisie Resultat'!T:Z,7,FALSE)-CHOOSE(K121,$L$1,$L$2,$L$3))</f>
        <v/>
      </c>
      <c r="I121" s="40" t="str">
        <f>IF(B121="","",VLOOKUP(B121,Inscriptions!A:J,8,FALSE))</f>
        <v/>
      </c>
      <c r="J121" s="44" t="str">
        <f>IF(B121="","",VLOOKUP(B121,Inscriptions!A:J,7,FALSE))</f>
        <v/>
      </c>
      <c r="K121" s="44" t="str">
        <f>IF(B121="","",VLOOKUP(B121,Inscriptions!A:K,11,FALSE))</f>
        <v/>
      </c>
    </row>
    <row r="122" spans="1:11" ht="22.5" hidden="1" customHeight="1">
      <c r="A122" s="92">
        <v>120</v>
      </c>
      <c r="B122" s="39" t="str">
        <f>IF('Saisie Resultat'!T122="","",'Saisie Resultat'!T122)</f>
        <v/>
      </c>
      <c r="C122" s="40" t="str">
        <f>IF(ISERROR(VLOOKUP(B122,Inscriptions!A:J,3,FALSE)),"",VLOOKUP(B122,Inscriptions!A:J,3,FALSE))&amp;" "&amp;IF(ISERROR(VLOOKUP(B122,Inscriptions!A:J,4,FALSE)),"",VLOOKUP(B122,Inscriptions!A:J,4,FALSE))</f>
        <v xml:space="preserve"> </v>
      </c>
      <c r="D122" s="41" t="str">
        <f>IF(B122="","",VLOOKUP(B122,'Saisie Resultat'!B:H,7,FALSE)-CHOOSE(K122,$L$1,$L$2,$L$3))</f>
        <v/>
      </c>
      <c r="E122" s="42" t="str">
        <f t="shared" si="6"/>
        <v/>
      </c>
      <c r="F122" s="43" t="str">
        <f>IF(B122="","",VLOOKUP(B122,'Saisie Resultat'!K:Q,7,FALSE)-CHOOSE(K122,$L$1,$L$2,$L$3))</f>
        <v/>
      </c>
      <c r="G122" s="42" t="str">
        <f t="shared" si="7"/>
        <v/>
      </c>
      <c r="H122" s="42" t="str">
        <f>IF(B122="","",VLOOKUP(B122,'Saisie Resultat'!T:Z,7,FALSE)-CHOOSE(K122,$L$1,$L$2,$L$3))</f>
        <v/>
      </c>
      <c r="I122" s="40" t="str">
        <f>IF(B122="","",VLOOKUP(B122,Inscriptions!A:J,8,FALSE))</f>
        <v/>
      </c>
      <c r="J122" s="44" t="str">
        <f>IF(B122="","",VLOOKUP(B122,Inscriptions!A:J,7,FALSE))</f>
        <v/>
      </c>
      <c r="K122" s="44" t="str">
        <f>IF(B122="","",VLOOKUP(B122,Inscriptions!A:K,11,FALSE))</f>
        <v/>
      </c>
    </row>
    <row r="123" spans="1:11" ht="22.5" hidden="1" customHeight="1">
      <c r="A123" s="92">
        <v>121</v>
      </c>
      <c r="B123" s="39" t="str">
        <f>IF('Saisie Resultat'!T123="","",'Saisie Resultat'!T123)</f>
        <v/>
      </c>
      <c r="C123" s="40" t="str">
        <f>IF(ISERROR(VLOOKUP(B123,Inscriptions!A:J,3,FALSE)),"",VLOOKUP(B123,Inscriptions!A:J,3,FALSE))&amp;" "&amp;IF(ISERROR(VLOOKUP(B123,Inscriptions!A:J,4,FALSE)),"",VLOOKUP(B123,Inscriptions!A:J,4,FALSE))</f>
        <v xml:space="preserve"> </v>
      </c>
      <c r="D123" s="41" t="str">
        <f>IF(B123="","",VLOOKUP(B123,'Saisie Resultat'!B:H,7,FALSE)-CHOOSE(K123,$L$1,$L$2,$L$3))</f>
        <v/>
      </c>
      <c r="E123" s="42" t="str">
        <f t="shared" si="6"/>
        <v/>
      </c>
      <c r="F123" s="43" t="str">
        <f>IF(B123="","",VLOOKUP(B123,'Saisie Resultat'!K:Q,7,FALSE)-CHOOSE(K123,$L$1,$L$2,$L$3))</f>
        <v/>
      </c>
      <c r="G123" s="42" t="str">
        <f t="shared" si="7"/>
        <v/>
      </c>
      <c r="H123" s="42" t="str">
        <f>IF(B123="","",VLOOKUP(B123,'Saisie Resultat'!T:Z,7,FALSE)-CHOOSE(K123,$L$1,$L$2,$L$3))</f>
        <v/>
      </c>
      <c r="I123" s="40" t="str">
        <f>IF(B123="","",VLOOKUP(B123,Inscriptions!A:J,8,FALSE))</f>
        <v/>
      </c>
      <c r="J123" s="44" t="str">
        <f>IF(B123="","",VLOOKUP(B123,Inscriptions!A:J,7,FALSE))</f>
        <v/>
      </c>
      <c r="K123" s="44" t="str">
        <f>IF(B123="","",VLOOKUP(B123,Inscriptions!A:K,11,FALSE))</f>
        <v/>
      </c>
    </row>
    <row r="124" spans="1:11" ht="22.5" hidden="1" customHeight="1">
      <c r="A124" s="92">
        <v>122</v>
      </c>
      <c r="B124" s="39" t="str">
        <f>IF('Saisie Resultat'!T124="","",'Saisie Resultat'!T124)</f>
        <v/>
      </c>
      <c r="C124" s="40" t="str">
        <f>IF(ISERROR(VLOOKUP(B124,Inscriptions!A:J,3,FALSE)),"",VLOOKUP(B124,Inscriptions!A:J,3,FALSE))&amp;" "&amp;IF(ISERROR(VLOOKUP(B124,Inscriptions!A:J,4,FALSE)),"",VLOOKUP(B124,Inscriptions!A:J,4,FALSE))</f>
        <v xml:space="preserve"> </v>
      </c>
      <c r="D124" s="41" t="str">
        <f>IF(B124="","",VLOOKUP(B124,'Saisie Resultat'!B:H,7,FALSE)-CHOOSE(K124,$L$1,$L$2,$L$3))</f>
        <v/>
      </c>
      <c r="E124" s="42" t="str">
        <f t="shared" si="6"/>
        <v/>
      </c>
      <c r="F124" s="43" t="str">
        <f>IF(B124="","",VLOOKUP(B124,'Saisie Resultat'!K:Q,7,FALSE)-CHOOSE(K124,$L$1,$L$2,$L$3))</f>
        <v/>
      </c>
      <c r="G124" s="42" t="str">
        <f t="shared" si="7"/>
        <v/>
      </c>
      <c r="H124" s="42" t="str">
        <f>IF(B124="","",VLOOKUP(B124,'Saisie Resultat'!T:Z,7,FALSE)-CHOOSE(K124,$L$1,$L$2,$L$3))</f>
        <v/>
      </c>
      <c r="I124" s="40" t="str">
        <f>IF(B124="","",VLOOKUP(B124,Inscriptions!A:J,8,FALSE))</f>
        <v/>
      </c>
      <c r="J124" s="44" t="str">
        <f>IF(B124="","",VLOOKUP(B124,Inscriptions!A:J,7,FALSE))</f>
        <v/>
      </c>
      <c r="K124" s="44" t="str">
        <f>IF(B124="","",VLOOKUP(B124,Inscriptions!A:K,11,FALSE))</f>
        <v/>
      </c>
    </row>
    <row r="125" spans="1:11" ht="22.5" hidden="1" customHeight="1">
      <c r="A125" s="92">
        <v>123</v>
      </c>
      <c r="B125" s="39" t="str">
        <f>IF('Saisie Resultat'!T125="","",'Saisie Resultat'!T125)</f>
        <v/>
      </c>
      <c r="C125" s="40" t="str">
        <f>IF(ISERROR(VLOOKUP(B125,Inscriptions!A:J,3,FALSE)),"",VLOOKUP(B125,Inscriptions!A:J,3,FALSE))&amp;" "&amp;IF(ISERROR(VLOOKUP(B125,Inscriptions!A:J,4,FALSE)),"",VLOOKUP(B125,Inscriptions!A:J,4,FALSE))</f>
        <v xml:space="preserve"> </v>
      </c>
      <c r="D125" s="41" t="str">
        <f>IF(B125="","",VLOOKUP(B125,'Saisie Resultat'!B:H,7,FALSE)-CHOOSE(K125,$L$1,$L$2,$L$3))</f>
        <v/>
      </c>
      <c r="E125" s="42" t="str">
        <f t="shared" si="6"/>
        <v/>
      </c>
      <c r="F125" s="43" t="str">
        <f>IF(B125="","",VLOOKUP(B125,'Saisie Resultat'!K:Q,7,FALSE)-CHOOSE(K125,$L$1,$L$2,$L$3))</f>
        <v/>
      </c>
      <c r="G125" s="42" t="str">
        <f t="shared" si="7"/>
        <v/>
      </c>
      <c r="H125" s="42" t="str">
        <f>IF(B125="","",VLOOKUP(B125,'Saisie Resultat'!T:Z,7,FALSE)-CHOOSE(K125,$L$1,$L$2,$L$3))</f>
        <v/>
      </c>
      <c r="I125" s="40" t="str">
        <f>IF(B125="","",VLOOKUP(B125,Inscriptions!A:J,8,FALSE))</f>
        <v/>
      </c>
      <c r="J125" s="44" t="str">
        <f>IF(B125="","",VLOOKUP(B125,Inscriptions!A:J,7,FALSE))</f>
        <v/>
      </c>
      <c r="K125" s="44" t="str">
        <f>IF(B125="","",VLOOKUP(B125,Inscriptions!A:K,11,FALSE))</f>
        <v/>
      </c>
    </row>
    <row r="126" spans="1:11" ht="22.5" hidden="1" customHeight="1">
      <c r="A126" s="92">
        <v>124</v>
      </c>
      <c r="B126" s="39" t="str">
        <f>IF('Saisie Resultat'!T126="","",'Saisie Resultat'!T126)</f>
        <v/>
      </c>
      <c r="C126" s="40" t="str">
        <f>IF(ISERROR(VLOOKUP(B126,Inscriptions!A:J,3,FALSE)),"",VLOOKUP(B126,Inscriptions!A:J,3,FALSE))&amp;" "&amp;IF(ISERROR(VLOOKUP(B126,Inscriptions!A:J,4,FALSE)),"",VLOOKUP(B126,Inscriptions!A:J,4,FALSE))</f>
        <v xml:space="preserve"> </v>
      </c>
      <c r="D126" s="41" t="str">
        <f>IF(B126="","",VLOOKUP(B126,'Saisie Resultat'!B:H,7,FALSE)-CHOOSE(K126,$L$1,$L$2,$L$3))</f>
        <v/>
      </c>
      <c r="E126" s="42" t="str">
        <f t="shared" si="6"/>
        <v/>
      </c>
      <c r="F126" s="43" t="str">
        <f>IF(B126="","",VLOOKUP(B126,'Saisie Resultat'!K:Q,7,FALSE)-CHOOSE(K126,$L$1,$L$2,$L$3))</f>
        <v/>
      </c>
      <c r="G126" s="42" t="str">
        <f t="shared" si="7"/>
        <v/>
      </c>
      <c r="H126" s="42" t="str">
        <f>IF(B126="","",VLOOKUP(B126,'Saisie Resultat'!T:Z,7,FALSE)-CHOOSE(K126,$L$1,$L$2,$L$3))</f>
        <v/>
      </c>
      <c r="I126" s="40" t="str">
        <f>IF(B126="","",VLOOKUP(B126,Inscriptions!A:J,8,FALSE))</f>
        <v/>
      </c>
      <c r="J126" s="44" t="str">
        <f>IF(B126="","",VLOOKUP(B126,Inscriptions!A:J,7,FALSE))</f>
        <v/>
      </c>
      <c r="K126" s="44" t="str">
        <f>IF(B126="","",VLOOKUP(B126,Inscriptions!A:K,11,FALSE))</f>
        <v/>
      </c>
    </row>
    <row r="127" spans="1:11" ht="22.5" hidden="1" customHeight="1">
      <c r="A127" s="92">
        <v>125</v>
      </c>
      <c r="B127" s="39" t="str">
        <f>IF('Saisie Resultat'!T127="","",'Saisie Resultat'!T127)</f>
        <v/>
      </c>
      <c r="C127" s="40" t="str">
        <f>IF(ISERROR(VLOOKUP(B127,Inscriptions!A:J,3,FALSE)),"",VLOOKUP(B127,Inscriptions!A:J,3,FALSE))&amp;" "&amp;IF(ISERROR(VLOOKUP(B127,Inscriptions!A:J,4,FALSE)),"",VLOOKUP(B127,Inscriptions!A:J,4,FALSE))</f>
        <v xml:space="preserve"> </v>
      </c>
      <c r="D127" s="41" t="str">
        <f>IF(B127="","",VLOOKUP(B127,'Saisie Resultat'!B:H,7,FALSE)-CHOOSE(K127,$L$1,$L$2,$L$3))</f>
        <v/>
      </c>
      <c r="E127" s="42" t="str">
        <f t="shared" si="6"/>
        <v/>
      </c>
      <c r="F127" s="43" t="str">
        <f>IF(B127="","",VLOOKUP(B127,'Saisie Resultat'!K:Q,7,FALSE)-CHOOSE(K127,$L$1,$L$2,$L$3))</f>
        <v/>
      </c>
      <c r="G127" s="42" t="str">
        <f t="shared" si="7"/>
        <v/>
      </c>
      <c r="H127" s="42" t="str">
        <f>IF(B127="","",VLOOKUP(B127,'Saisie Resultat'!T:Z,7,FALSE)-CHOOSE(K127,$L$1,$L$2,$L$3))</f>
        <v/>
      </c>
      <c r="I127" s="40" t="str">
        <f>IF(B127="","",VLOOKUP(B127,Inscriptions!A:J,8,FALSE))</f>
        <v/>
      </c>
      <c r="J127" s="44" t="str">
        <f>IF(B127="","",VLOOKUP(B127,Inscriptions!A:J,7,FALSE))</f>
        <v/>
      </c>
      <c r="K127" s="44" t="str">
        <f>IF(B127="","",VLOOKUP(B127,Inscriptions!A:K,11,FALSE))</f>
        <v/>
      </c>
    </row>
    <row r="128" spans="1:11" ht="22.5" hidden="1" customHeight="1">
      <c r="A128" s="92">
        <v>126</v>
      </c>
      <c r="B128" s="39" t="str">
        <f>IF('Saisie Resultat'!T128="","",'Saisie Resultat'!T128)</f>
        <v/>
      </c>
      <c r="C128" s="40" t="str">
        <f>IF(ISERROR(VLOOKUP(B128,Inscriptions!A:J,3,FALSE)),"",VLOOKUP(B128,Inscriptions!A:J,3,FALSE))&amp;" "&amp;IF(ISERROR(VLOOKUP(B128,Inscriptions!A:J,4,FALSE)),"",VLOOKUP(B128,Inscriptions!A:J,4,FALSE))</f>
        <v xml:space="preserve"> </v>
      </c>
      <c r="D128" s="41" t="str">
        <f>IF(B128="","",VLOOKUP(B128,'Saisie Resultat'!B:H,7,FALSE)-CHOOSE(K128,$L$1,$L$2,$L$3))</f>
        <v/>
      </c>
      <c r="E128" s="42" t="str">
        <f t="shared" si="6"/>
        <v/>
      </c>
      <c r="F128" s="43" t="str">
        <f>IF(B128="","",VLOOKUP(B128,'Saisie Resultat'!K:Q,7,FALSE)-CHOOSE(K128,$L$1,$L$2,$L$3))</f>
        <v/>
      </c>
      <c r="G128" s="42" t="str">
        <f t="shared" si="7"/>
        <v/>
      </c>
      <c r="H128" s="42" t="str">
        <f>IF(B128="","",VLOOKUP(B128,'Saisie Resultat'!T:Z,7,FALSE)-CHOOSE(K128,$L$1,$L$2,$L$3))</f>
        <v/>
      </c>
      <c r="I128" s="40" t="str">
        <f>IF(B128="","",VLOOKUP(B128,Inscriptions!A:J,8,FALSE))</f>
        <v/>
      </c>
      <c r="J128" s="44" t="str">
        <f>IF(B128="","",VLOOKUP(B128,Inscriptions!A:J,7,FALSE))</f>
        <v/>
      </c>
      <c r="K128" s="44" t="str">
        <f>IF(B128="","",VLOOKUP(B128,Inscriptions!A:K,11,FALSE))</f>
        <v/>
      </c>
    </row>
    <row r="129" spans="1:11" ht="22.5" hidden="1" customHeight="1">
      <c r="A129" s="92">
        <v>127</v>
      </c>
      <c r="B129" s="39" t="str">
        <f>IF('Saisie Resultat'!T129="","",'Saisie Resultat'!T129)</f>
        <v/>
      </c>
      <c r="C129" s="40" t="str">
        <f>IF(ISERROR(VLOOKUP(B129,Inscriptions!A:J,3,FALSE)),"",VLOOKUP(B129,Inscriptions!A:J,3,FALSE))&amp;" "&amp;IF(ISERROR(VLOOKUP(B129,Inscriptions!A:J,4,FALSE)),"",VLOOKUP(B129,Inscriptions!A:J,4,FALSE))</f>
        <v xml:space="preserve"> </v>
      </c>
      <c r="D129" s="41" t="str">
        <f>IF(B129="","",VLOOKUP(B129,'Saisie Resultat'!B:H,7,FALSE)-CHOOSE(K129,$L$1,$L$2,$L$3))</f>
        <v/>
      </c>
      <c r="E129" s="42" t="str">
        <f t="shared" si="6"/>
        <v/>
      </c>
      <c r="F129" s="43" t="str">
        <f>IF(B129="","",VLOOKUP(B129,'Saisie Resultat'!K:Q,7,FALSE)-CHOOSE(K129,$L$1,$L$2,$L$3))</f>
        <v/>
      </c>
      <c r="G129" s="42" t="str">
        <f t="shared" si="7"/>
        <v/>
      </c>
      <c r="H129" s="42" t="str">
        <f>IF(B129="","",VLOOKUP(B129,'Saisie Resultat'!T:Z,7,FALSE)-CHOOSE(K129,$L$1,$L$2,$L$3))</f>
        <v/>
      </c>
      <c r="I129" s="40" t="str">
        <f>IF(B129="","",VLOOKUP(B129,Inscriptions!A:J,8,FALSE))</f>
        <v/>
      </c>
      <c r="J129" s="44" t="str">
        <f>IF(B129="","",VLOOKUP(B129,Inscriptions!A:J,7,FALSE))</f>
        <v/>
      </c>
      <c r="K129" s="44" t="str">
        <f>IF(B129="","",VLOOKUP(B129,Inscriptions!A:K,11,FALSE))</f>
        <v/>
      </c>
    </row>
    <row r="130" spans="1:11" ht="22.5" hidden="1" customHeight="1">
      <c r="A130" s="92">
        <v>128</v>
      </c>
      <c r="B130" s="39" t="str">
        <f>IF('Saisie Resultat'!T130="","",'Saisie Resultat'!T130)</f>
        <v/>
      </c>
      <c r="C130" s="40" t="str">
        <f>IF(ISERROR(VLOOKUP(B130,Inscriptions!A:J,3,FALSE)),"",VLOOKUP(B130,Inscriptions!A:J,3,FALSE))&amp;" "&amp;IF(ISERROR(VLOOKUP(B130,Inscriptions!A:J,4,FALSE)),"",VLOOKUP(B130,Inscriptions!A:J,4,FALSE))</f>
        <v xml:space="preserve"> </v>
      </c>
      <c r="D130" s="41" t="str">
        <f>IF(B130="","",VLOOKUP(B130,'Saisie Resultat'!B:H,7,FALSE)-CHOOSE(K130,$L$1,$L$2,$L$3))</f>
        <v/>
      </c>
      <c r="E130" s="42" t="str">
        <f t="shared" si="6"/>
        <v/>
      </c>
      <c r="F130" s="43" t="str">
        <f>IF(B130="","",VLOOKUP(B130,'Saisie Resultat'!K:Q,7,FALSE)-CHOOSE(K130,$L$1,$L$2,$L$3))</f>
        <v/>
      </c>
      <c r="G130" s="42" t="str">
        <f t="shared" si="7"/>
        <v/>
      </c>
      <c r="H130" s="42" t="str">
        <f>IF(B130="","",VLOOKUP(B130,'Saisie Resultat'!T:Z,7,FALSE)-CHOOSE(K130,$L$1,$L$2,$L$3))</f>
        <v/>
      </c>
      <c r="I130" s="40" t="str">
        <f>IF(B130="","",VLOOKUP(B130,Inscriptions!A:J,8,FALSE))</f>
        <v/>
      </c>
      <c r="J130" s="44" t="str">
        <f>IF(B130="","",VLOOKUP(B130,Inscriptions!A:J,7,FALSE))</f>
        <v/>
      </c>
      <c r="K130" s="44" t="str">
        <f>IF(B130="","",VLOOKUP(B130,Inscriptions!A:K,11,FALSE))</f>
        <v/>
      </c>
    </row>
    <row r="131" spans="1:11" ht="22.5" hidden="1" customHeight="1">
      <c r="A131" s="92">
        <v>129</v>
      </c>
      <c r="B131" s="39" t="str">
        <f>IF('Saisie Resultat'!T131="","",'Saisie Resultat'!T131)</f>
        <v/>
      </c>
      <c r="C131" s="40" t="str">
        <f>IF(ISERROR(VLOOKUP(B131,Inscriptions!A:J,3,FALSE)),"",VLOOKUP(B131,Inscriptions!A:J,3,FALSE))&amp;" "&amp;IF(ISERROR(VLOOKUP(B131,Inscriptions!A:J,4,FALSE)),"",VLOOKUP(B131,Inscriptions!A:J,4,FALSE))</f>
        <v xml:space="preserve"> </v>
      </c>
      <c r="D131" s="41" t="str">
        <f>IF(B131="","",VLOOKUP(B131,'Saisie Resultat'!B:H,7,FALSE)-CHOOSE(K131,$L$1,$L$2,$L$3))</f>
        <v/>
      </c>
      <c r="E131" s="42" t="str">
        <f t="shared" si="6"/>
        <v/>
      </c>
      <c r="F131" s="43" t="str">
        <f>IF(B131="","",VLOOKUP(B131,'Saisie Resultat'!K:Q,7,FALSE)-CHOOSE(K131,$L$1,$L$2,$L$3))</f>
        <v/>
      </c>
      <c r="G131" s="42" t="str">
        <f t="shared" si="7"/>
        <v/>
      </c>
      <c r="H131" s="42" t="str">
        <f>IF(B131="","",VLOOKUP(B131,'Saisie Resultat'!T:Z,7,FALSE)-CHOOSE(K131,$L$1,$L$2,$L$3))</f>
        <v/>
      </c>
      <c r="I131" s="40" t="str">
        <f>IF(B131="","",VLOOKUP(B131,Inscriptions!A:J,8,FALSE))</f>
        <v/>
      </c>
      <c r="J131" s="44" t="str">
        <f>IF(B131="","",VLOOKUP(B131,Inscriptions!A:J,7,FALSE))</f>
        <v/>
      </c>
      <c r="K131" s="44" t="str">
        <f>IF(B131="","",VLOOKUP(B131,Inscriptions!A:K,11,FALSE))</f>
        <v/>
      </c>
    </row>
    <row r="132" spans="1:11" ht="22.5" hidden="1" customHeight="1">
      <c r="A132" s="92">
        <v>130</v>
      </c>
      <c r="B132" s="39" t="str">
        <f>IF('Saisie Resultat'!T132="","",'Saisie Resultat'!T132)</f>
        <v/>
      </c>
      <c r="C132" s="40" t="str">
        <f>IF(ISERROR(VLOOKUP(B132,Inscriptions!A:J,3,FALSE)),"",VLOOKUP(B132,Inscriptions!A:J,3,FALSE))&amp;" "&amp;IF(ISERROR(VLOOKUP(B132,Inscriptions!A:J,4,FALSE)),"",VLOOKUP(B132,Inscriptions!A:J,4,FALSE))</f>
        <v xml:space="preserve"> </v>
      </c>
      <c r="D132" s="41" t="str">
        <f>IF(B132="","",VLOOKUP(B132,'Saisie Resultat'!B:H,7,FALSE)-CHOOSE(K132,$L$1,$L$2,$L$3))</f>
        <v/>
      </c>
      <c r="E132" s="42" t="str">
        <f t="shared" si="6"/>
        <v/>
      </c>
      <c r="F132" s="43" t="str">
        <f>IF(B132="","",VLOOKUP(B132,'Saisie Resultat'!K:Q,7,FALSE)-CHOOSE(K132,$L$1,$L$2,$L$3))</f>
        <v/>
      </c>
      <c r="G132" s="42" t="str">
        <f t="shared" si="7"/>
        <v/>
      </c>
      <c r="H132" s="42" t="str">
        <f>IF(B132="","",VLOOKUP(B132,'Saisie Resultat'!T:Z,7,FALSE)-CHOOSE(K132,$L$1,$L$2,$L$3))</f>
        <v/>
      </c>
      <c r="I132" s="40" t="str">
        <f>IF(B132="","",VLOOKUP(B132,Inscriptions!A:J,8,FALSE))</f>
        <v/>
      </c>
      <c r="J132" s="44" t="str">
        <f>IF(B132="","",VLOOKUP(B132,Inscriptions!A:J,7,FALSE))</f>
        <v/>
      </c>
      <c r="K132" s="44" t="str">
        <f>IF(B132="","",VLOOKUP(B132,Inscriptions!A:K,11,FALSE))</f>
        <v/>
      </c>
    </row>
    <row r="133" spans="1:11" ht="22.5" hidden="1" customHeight="1">
      <c r="A133" s="92">
        <v>131</v>
      </c>
      <c r="B133" s="39" t="str">
        <f>IF('Saisie Resultat'!T133="","",'Saisie Resultat'!T133)</f>
        <v/>
      </c>
      <c r="C133" s="40" t="str">
        <f>IF(ISERROR(VLOOKUP(B133,Inscriptions!A:J,3,FALSE)),"",VLOOKUP(B133,Inscriptions!A:J,3,FALSE))&amp;" "&amp;IF(ISERROR(VLOOKUP(B133,Inscriptions!A:J,4,FALSE)),"",VLOOKUP(B133,Inscriptions!A:J,4,FALSE))</f>
        <v xml:space="preserve"> </v>
      </c>
      <c r="D133" s="41" t="str">
        <f>IF(B133="","",VLOOKUP(B133,'Saisie Resultat'!B:H,7,FALSE)-CHOOSE(K133,$L$1,$L$2,$L$3))</f>
        <v/>
      </c>
      <c r="E133" s="42" t="str">
        <f t="shared" si="6"/>
        <v/>
      </c>
      <c r="F133" s="43" t="str">
        <f>IF(B133="","",VLOOKUP(B133,'Saisie Resultat'!K:Q,7,FALSE)-CHOOSE(K133,$L$1,$L$2,$L$3))</f>
        <v/>
      </c>
      <c r="G133" s="42" t="str">
        <f t="shared" si="7"/>
        <v/>
      </c>
      <c r="H133" s="42" t="str">
        <f>IF(B133="","",VLOOKUP(B133,'Saisie Resultat'!T:Z,7,FALSE)-CHOOSE(K133,$L$1,$L$2,$L$3))</f>
        <v/>
      </c>
      <c r="I133" s="40" t="str">
        <f>IF(B133="","",VLOOKUP(B133,Inscriptions!A:J,8,FALSE))</f>
        <v/>
      </c>
      <c r="J133" s="44" t="str">
        <f>IF(B133="","",VLOOKUP(B133,Inscriptions!A:J,7,FALSE))</f>
        <v/>
      </c>
      <c r="K133" s="44" t="str">
        <f>IF(B133="","",VLOOKUP(B133,Inscriptions!A:K,11,FALSE))</f>
        <v/>
      </c>
    </row>
    <row r="134" spans="1:11" ht="22.5" hidden="1" customHeight="1">
      <c r="A134" s="92">
        <v>132</v>
      </c>
      <c r="B134" s="39" t="str">
        <f>IF('Saisie Resultat'!T134="","",'Saisie Resultat'!T134)</f>
        <v/>
      </c>
      <c r="C134" s="40" t="str">
        <f>IF(ISERROR(VLOOKUP(B134,Inscriptions!A:J,3,FALSE)),"",VLOOKUP(B134,Inscriptions!A:J,3,FALSE))&amp;" "&amp;IF(ISERROR(VLOOKUP(B134,Inscriptions!A:J,4,FALSE)),"",VLOOKUP(B134,Inscriptions!A:J,4,FALSE))</f>
        <v xml:space="preserve"> </v>
      </c>
      <c r="D134" s="41" t="str">
        <f>IF(B134="","",VLOOKUP(B134,'Saisie Resultat'!B:H,7,FALSE)-CHOOSE(K134,$L$1,$L$2,$L$3))</f>
        <v/>
      </c>
      <c r="E134" s="42" t="str">
        <f t="shared" si="6"/>
        <v/>
      </c>
      <c r="F134" s="43" t="str">
        <f>IF(B134="","",VLOOKUP(B134,'Saisie Resultat'!K:Q,7,FALSE)-CHOOSE(K134,$L$1,$L$2,$L$3))</f>
        <v/>
      </c>
      <c r="G134" s="42" t="str">
        <f t="shared" si="7"/>
        <v/>
      </c>
      <c r="H134" s="42" t="str">
        <f>IF(B134="","",VLOOKUP(B134,'Saisie Resultat'!T:Z,7,FALSE)-CHOOSE(K134,$L$1,$L$2,$L$3))</f>
        <v/>
      </c>
      <c r="I134" s="40" t="str">
        <f>IF(B134="","",VLOOKUP(B134,Inscriptions!A:J,8,FALSE))</f>
        <v/>
      </c>
      <c r="J134" s="44" t="str">
        <f>IF(B134="","",VLOOKUP(B134,Inscriptions!A:J,7,FALSE))</f>
        <v/>
      </c>
      <c r="K134" s="44" t="str">
        <f>IF(B134="","",VLOOKUP(B134,Inscriptions!A:K,11,FALSE))</f>
        <v/>
      </c>
    </row>
    <row r="135" spans="1:11" ht="22.5" hidden="1" customHeight="1">
      <c r="A135" s="92">
        <v>133</v>
      </c>
      <c r="B135" s="39" t="str">
        <f>IF('Saisie Resultat'!T135="","",'Saisie Resultat'!T135)</f>
        <v/>
      </c>
      <c r="C135" s="40" t="str">
        <f>IF(ISERROR(VLOOKUP(B135,Inscriptions!A:J,3,FALSE)),"",VLOOKUP(B135,Inscriptions!A:J,3,FALSE))&amp;" "&amp;IF(ISERROR(VLOOKUP(B135,Inscriptions!A:J,4,FALSE)),"",VLOOKUP(B135,Inscriptions!A:J,4,FALSE))</f>
        <v xml:space="preserve"> </v>
      </c>
      <c r="D135" s="41" t="str">
        <f>IF(B135="","",VLOOKUP(B135,'Saisie Resultat'!B:H,7,FALSE)-CHOOSE(K135,$L$1,$L$2,$L$3))</f>
        <v/>
      </c>
      <c r="E135" s="42" t="str">
        <f t="shared" si="6"/>
        <v/>
      </c>
      <c r="F135" s="43" t="str">
        <f>IF(B135="","",VLOOKUP(B135,'Saisie Resultat'!K:Q,7,FALSE)-CHOOSE(K135,$L$1,$L$2,$L$3))</f>
        <v/>
      </c>
      <c r="G135" s="42" t="str">
        <f t="shared" si="7"/>
        <v/>
      </c>
      <c r="H135" s="42" t="str">
        <f>IF(B135="","",VLOOKUP(B135,'Saisie Resultat'!T:Z,7,FALSE)-CHOOSE(K135,$L$1,$L$2,$L$3))</f>
        <v/>
      </c>
      <c r="I135" s="40" t="str">
        <f>IF(B135="","",VLOOKUP(B135,Inscriptions!A:J,8,FALSE))</f>
        <v/>
      </c>
      <c r="J135" s="44" t="str">
        <f>IF(B135="","",VLOOKUP(B135,Inscriptions!A:J,7,FALSE))</f>
        <v/>
      </c>
      <c r="K135" s="44" t="str">
        <f>IF(B135="","",VLOOKUP(B135,Inscriptions!A:K,11,FALSE))</f>
        <v/>
      </c>
    </row>
    <row r="136" spans="1:11" ht="22.5" hidden="1" customHeight="1">
      <c r="A136" s="92">
        <v>134</v>
      </c>
      <c r="B136" s="39" t="str">
        <f>IF('Saisie Resultat'!T136="","",'Saisie Resultat'!T136)</f>
        <v/>
      </c>
      <c r="C136" s="40" t="str">
        <f>IF(ISERROR(VLOOKUP(B136,Inscriptions!A:J,3,FALSE)),"",VLOOKUP(B136,Inscriptions!A:J,3,FALSE))&amp;" "&amp;IF(ISERROR(VLOOKUP(B136,Inscriptions!A:J,4,FALSE)),"",VLOOKUP(B136,Inscriptions!A:J,4,FALSE))</f>
        <v xml:space="preserve"> </v>
      </c>
      <c r="D136" s="41" t="str">
        <f>IF(B136="","",VLOOKUP(B136,'Saisie Resultat'!B:H,7,FALSE)-CHOOSE(K136,$L$1,$L$2,$L$3))</f>
        <v/>
      </c>
      <c r="E136" s="42" t="str">
        <f t="shared" si="6"/>
        <v/>
      </c>
      <c r="F136" s="43" t="str">
        <f>IF(B136="","",VLOOKUP(B136,'Saisie Resultat'!K:Q,7,FALSE)-CHOOSE(K136,$L$1,$L$2,$L$3))</f>
        <v/>
      </c>
      <c r="G136" s="42" t="str">
        <f t="shared" si="7"/>
        <v/>
      </c>
      <c r="H136" s="42" t="str">
        <f>IF(B136="","",VLOOKUP(B136,'Saisie Resultat'!T:Z,7,FALSE)-CHOOSE(K136,$L$1,$L$2,$L$3))</f>
        <v/>
      </c>
      <c r="I136" s="40" t="str">
        <f>IF(B136="","",VLOOKUP(B136,Inscriptions!A:J,8,FALSE))</f>
        <v/>
      </c>
      <c r="J136" s="44" t="str">
        <f>IF(B136="","",VLOOKUP(B136,Inscriptions!A:J,7,FALSE))</f>
        <v/>
      </c>
      <c r="K136" s="44" t="str">
        <f>IF(B136="","",VLOOKUP(B136,Inscriptions!A:K,11,FALSE))</f>
        <v/>
      </c>
    </row>
    <row r="137" spans="1:11" ht="22.5" hidden="1" customHeight="1">
      <c r="A137" s="92">
        <v>135</v>
      </c>
      <c r="B137" s="39" t="str">
        <f>IF('Saisie Resultat'!T137="","",'Saisie Resultat'!T137)</f>
        <v/>
      </c>
      <c r="C137" s="40" t="str">
        <f>IF(ISERROR(VLOOKUP(B137,Inscriptions!A:J,3,FALSE)),"",VLOOKUP(B137,Inscriptions!A:J,3,FALSE))&amp;" "&amp;IF(ISERROR(VLOOKUP(B137,Inscriptions!A:J,4,FALSE)),"",VLOOKUP(B137,Inscriptions!A:J,4,FALSE))</f>
        <v xml:space="preserve"> </v>
      </c>
      <c r="D137" s="41" t="str">
        <f>IF(B137="","",VLOOKUP(B137,'Saisie Resultat'!B:H,7,FALSE)-CHOOSE(K137,$L$1,$L$2,$L$3))</f>
        <v/>
      </c>
      <c r="E137" s="42" t="str">
        <f t="shared" si="6"/>
        <v/>
      </c>
      <c r="F137" s="43" t="str">
        <f>IF(B137="","",VLOOKUP(B137,'Saisie Resultat'!K:Q,7,FALSE)-CHOOSE(K137,$L$1,$L$2,$L$3))</f>
        <v/>
      </c>
      <c r="G137" s="42" t="str">
        <f t="shared" si="7"/>
        <v/>
      </c>
      <c r="H137" s="42" t="str">
        <f>IF(B137="","",VLOOKUP(B137,'Saisie Resultat'!T:Z,7,FALSE)-CHOOSE(K137,$L$1,$L$2,$L$3))</f>
        <v/>
      </c>
      <c r="I137" s="40" t="str">
        <f>IF(B137="","",VLOOKUP(B137,Inscriptions!A:J,8,FALSE))</f>
        <v/>
      </c>
      <c r="J137" s="44" t="str">
        <f>IF(B137="","",VLOOKUP(B137,Inscriptions!A:J,7,FALSE))</f>
        <v/>
      </c>
      <c r="K137" s="44" t="str">
        <f>IF(B137="","",VLOOKUP(B137,Inscriptions!A:K,11,FALSE))</f>
        <v/>
      </c>
    </row>
    <row r="138" spans="1:11" ht="22.5" hidden="1" customHeight="1">
      <c r="A138" s="92">
        <v>136</v>
      </c>
      <c r="B138" s="39" t="str">
        <f>IF('Saisie Resultat'!T138="","",'Saisie Resultat'!T138)</f>
        <v/>
      </c>
      <c r="C138" s="40" t="str">
        <f>IF(ISERROR(VLOOKUP(B138,Inscriptions!A:J,3,FALSE)),"",VLOOKUP(B138,Inscriptions!A:J,3,FALSE))&amp;" "&amp;IF(ISERROR(VLOOKUP(B138,Inscriptions!A:J,4,FALSE)),"",VLOOKUP(B138,Inscriptions!A:J,4,FALSE))</f>
        <v xml:space="preserve"> </v>
      </c>
      <c r="D138" s="41" t="str">
        <f>IF(B138="","",VLOOKUP(B138,'Saisie Resultat'!B:H,7,FALSE)-CHOOSE(K138,$L$1,$L$2,$L$3))</f>
        <v/>
      </c>
      <c r="E138" s="42" t="str">
        <f t="shared" si="6"/>
        <v/>
      </c>
      <c r="F138" s="43" t="str">
        <f>IF(B138="","",VLOOKUP(B138,'Saisie Resultat'!K:Q,7,FALSE)-CHOOSE(K138,$L$1,$L$2,$L$3))</f>
        <v/>
      </c>
      <c r="G138" s="42" t="str">
        <f t="shared" si="7"/>
        <v/>
      </c>
      <c r="H138" s="42" t="str">
        <f>IF(B138="","",VLOOKUP(B138,'Saisie Resultat'!T:Z,7,FALSE)-CHOOSE(K138,$L$1,$L$2,$L$3))</f>
        <v/>
      </c>
      <c r="I138" s="40" t="str">
        <f>IF(B138="","",VLOOKUP(B138,Inscriptions!A:J,8,FALSE))</f>
        <v/>
      </c>
      <c r="J138" s="44" t="str">
        <f>IF(B138="","",VLOOKUP(B138,Inscriptions!A:J,7,FALSE))</f>
        <v/>
      </c>
      <c r="K138" s="44" t="str">
        <f>IF(B138="","",VLOOKUP(B138,Inscriptions!A:K,11,FALSE))</f>
        <v/>
      </c>
    </row>
    <row r="139" spans="1:11" ht="22.5" hidden="1" customHeight="1">
      <c r="A139" s="92">
        <v>137</v>
      </c>
      <c r="B139" s="39" t="str">
        <f>IF('Saisie Resultat'!T139="","",'Saisie Resultat'!T139)</f>
        <v/>
      </c>
      <c r="C139" s="40" t="str">
        <f>IF(ISERROR(VLOOKUP(B139,Inscriptions!A:J,3,FALSE)),"",VLOOKUP(B139,Inscriptions!A:J,3,FALSE))&amp;" "&amp;IF(ISERROR(VLOOKUP(B139,Inscriptions!A:J,4,FALSE)),"",VLOOKUP(B139,Inscriptions!A:J,4,FALSE))</f>
        <v xml:space="preserve"> </v>
      </c>
      <c r="D139" s="41" t="str">
        <f>IF(B139="","",VLOOKUP(B139,'Saisie Resultat'!B:H,7,FALSE)-CHOOSE(K139,$L$1,$L$2,$L$3))</f>
        <v/>
      </c>
      <c r="E139" s="42" t="str">
        <f t="shared" si="6"/>
        <v/>
      </c>
      <c r="F139" s="43" t="str">
        <f>IF(B139="","",VLOOKUP(B139,'Saisie Resultat'!K:Q,7,FALSE)-CHOOSE(K139,$L$1,$L$2,$L$3))</f>
        <v/>
      </c>
      <c r="G139" s="42" t="str">
        <f t="shared" si="7"/>
        <v/>
      </c>
      <c r="H139" s="42" t="str">
        <f>IF(B139="","",VLOOKUP(B139,'Saisie Resultat'!T:Z,7,FALSE)-CHOOSE(K139,$L$1,$L$2,$L$3))</f>
        <v/>
      </c>
      <c r="I139" s="40" t="str">
        <f>IF(B139="","",VLOOKUP(B139,Inscriptions!A:J,8,FALSE))</f>
        <v/>
      </c>
      <c r="J139" s="44" t="str">
        <f>IF(B139="","",VLOOKUP(B139,Inscriptions!A:J,7,FALSE))</f>
        <v/>
      </c>
      <c r="K139" s="44" t="str">
        <f>IF(B139="","",VLOOKUP(B139,Inscriptions!A:K,11,FALSE))</f>
        <v/>
      </c>
    </row>
    <row r="140" spans="1:11" ht="22.5" hidden="1" customHeight="1">
      <c r="A140" s="92">
        <v>138</v>
      </c>
      <c r="B140" s="39" t="str">
        <f>IF('Saisie Resultat'!T140="","",'Saisie Resultat'!T140)</f>
        <v/>
      </c>
      <c r="C140" s="40" t="str">
        <f>IF(ISERROR(VLOOKUP(B140,Inscriptions!A:J,3,FALSE)),"",VLOOKUP(B140,Inscriptions!A:J,3,FALSE))&amp;" "&amp;IF(ISERROR(VLOOKUP(B140,Inscriptions!A:J,4,FALSE)),"",VLOOKUP(B140,Inscriptions!A:J,4,FALSE))</f>
        <v xml:space="preserve"> </v>
      </c>
      <c r="D140" s="41" t="str">
        <f>IF(B140="","",VLOOKUP(B140,'Saisie Resultat'!B:H,7,FALSE)-CHOOSE(K140,$L$1,$L$2,$L$3))</f>
        <v/>
      </c>
      <c r="E140" s="42" t="str">
        <f t="shared" si="6"/>
        <v/>
      </c>
      <c r="F140" s="43" t="str">
        <f>IF(B140="","",VLOOKUP(B140,'Saisie Resultat'!K:Q,7,FALSE)-CHOOSE(K140,$L$1,$L$2,$L$3))</f>
        <v/>
      </c>
      <c r="G140" s="42" t="str">
        <f t="shared" si="7"/>
        <v/>
      </c>
      <c r="H140" s="42" t="str">
        <f>IF(B140="","",VLOOKUP(B140,'Saisie Resultat'!T:Z,7,FALSE)-CHOOSE(K140,$L$1,$L$2,$L$3))</f>
        <v/>
      </c>
      <c r="I140" s="40" t="str">
        <f>IF(B140="","",VLOOKUP(B140,Inscriptions!A:J,8,FALSE))</f>
        <v/>
      </c>
      <c r="J140" s="44" t="str">
        <f>IF(B140="","",VLOOKUP(B140,Inscriptions!A:J,7,FALSE))</f>
        <v/>
      </c>
      <c r="K140" s="44" t="str">
        <f>IF(B140="","",VLOOKUP(B140,Inscriptions!A:K,11,FALSE))</f>
        <v/>
      </c>
    </row>
    <row r="141" spans="1:11" ht="22.5" hidden="1" customHeight="1">
      <c r="A141" s="92">
        <v>139</v>
      </c>
      <c r="B141" s="39" t="str">
        <f>IF('Saisie Resultat'!T141="","",'Saisie Resultat'!T141)</f>
        <v/>
      </c>
      <c r="C141" s="40" t="str">
        <f>IF(ISERROR(VLOOKUP(B141,Inscriptions!A:J,3,FALSE)),"",VLOOKUP(B141,Inscriptions!A:J,3,FALSE))&amp;" "&amp;IF(ISERROR(VLOOKUP(B141,Inscriptions!A:J,4,FALSE)),"",VLOOKUP(B141,Inscriptions!A:J,4,FALSE))</f>
        <v xml:space="preserve"> </v>
      </c>
      <c r="D141" s="41" t="str">
        <f>IF(B141="","",VLOOKUP(B141,'Saisie Resultat'!B:H,7,FALSE)-CHOOSE(K141,$L$1,$L$2,$L$3))</f>
        <v/>
      </c>
      <c r="E141" s="42" t="str">
        <f t="shared" si="6"/>
        <v/>
      </c>
      <c r="F141" s="43" t="str">
        <f>IF(B141="","",VLOOKUP(B141,'Saisie Resultat'!K:Q,7,FALSE)-CHOOSE(K141,$L$1,$L$2,$L$3))</f>
        <v/>
      </c>
      <c r="G141" s="42" t="str">
        <f t="shared" si="7"/>
        <v/>
      </c>
      <c r="H141" s="42" t="str">
        <f>IF(B141="","",VLOOKUP(B141,'Saisie Resultat'!T:Z,7,FALSE)-CHOOSE(K141,$L$1,$L$2,$L$3))</f>
        <v/>
      </c>
      <c r="I141" s="40" t="str">
        <f>IF(B141="","",VLOOKUP(B141,Inscriptions!A:J,8,FALSE))</f>
        <v/>
      </c>
      <c r="J141" s="44" t="str">
        <f>IF(B141="","",VLOOKUP(B141,Inscriptions!A:J,7,FALSE))</f>
        <v/>
      </c>
      <c r="K141" s="44" t="str">
        <f>IF(B141="","",VLOOKUP(B141,Inscriptions!A:K,11,FALSE))</f>
        <v/>
      </c>
    </row>
    <row r="142" spans="1:11" ht="22.5" hidden="1" customHeight="1">
      <c r="A142" s="92">
        <v>140</v>
      </c>
      <c r="B142" s="39" t="str">
        <f>IF('Saisie Resultat'!T142="","",'Saisie Resultat'!T142)</f>
        <v/>
      </c>
      <c r="C142" s="40" t="str">
        <f>IF(ISERROR(VLOOKUP(B142,Inscriptions!A:J,3,FALSE)),"",VLOOKUP(B142,Inscriptions!A:J,3,FALSE))&amp;" "&amp;IF(ISERROR(VLOOKUP(B142,Inscriptions!A:J,4,FALSE)),"",VLOOKUP(B142,Inscriptions!A:J,4,FALSE))</f>
        <v xml:space="preserve"> </v>
      </c>
      <c r="D142" s="41" t="str">
        <f>IF(B142="","",VLOOKUP(B142,'Saisie Resultat'!B:H,7,FALSE)-CHOOSE(K142,$L$1,$L$2,$L$3))</f>
        <v/>
      </c>
      <c r="E142" s="42" t="str">
        <f t="shared" si="6"/>
        <v/>
      </c>
      <c r="F142" s="43" t="str">
        <f>IF(B142="","",VLOOKUP(B142,'Saisie Resultat'!K:Q,7,FALSE)-CHOOSE(K142,$L$1,$L$2,$L$3))</f>
        <v/>
      </c>
      <c r="G142" s="42" t="str">
        <f t="shared" si="7"/>
        <v/>
      </c>
      <c r="H142" s="42" t="str">
        <f>IF(B142="","",VLOOKUP(B142,'Saisie Resultat'!T:Z,7,FALSE)-CHOOSE(K142,$L$1,$L$2,$L$3))</f>
        <v/>
      </c>
      <c r="I142" s="40" t="str">
        <f>IF(B142="","",VLOOKUP(B142,Inscriptions!A:J,8,FALSE))</f>
        <v/>
      </c>
      <c r="J142" s="44" t="str">
        <f>IF(B142="","",VLOOKUP(B142,Inscriptions!A:J,7,FALSE))</f>
        <v/>
      </c>
      <c r="K142" s="44" t="str">
        <f>IF(B142="","",VLOOKUP(B142,Inscriptions!A:K,11,FALSE))</f>
        <v/>
      </c>
    </row>
    <row r="143" spans="1:11" ht="22.5" hidden="1" customHeight="1">
      <c r="A143" s="92">
        <v>141</v>
      </c>
      <c r="B143" s="39" t="str">
        <f>IF('Saisie Resultat'!T143="","",'Saisie Resultat'!T143)</f>
        <v/>
      </c>
      <c r="C143" s="40" t="str">
        <f>IF(ISERROR(VLOOKUP(B143,Inscriptions!A:J,3,FALSE)),"",VLOOKUP(B143,Inscriptions!A:J,3,FALSE))&amp;" "&amp;IF(ISERROR(VLOOKUP(B143,Inscriptions!A:J,4,FALSE)),"",VLOOKUP(B143,Inscriptions!A:J,4,FALSE))</f>
        <v xml:space="preserve"> </v>
      </c>
      <c r="D143" s="41" t="str">
        <f>IF(B143="","",VLOOKUP(B143,'Saisie Resultat'!B:H,7,FALSE)-CHOOSE(K143,$L$1,$L$2,$L$3))</f>
        <v/>
      </c>
      <c r="E143" s="42" t="str">
        <f t="shared" ref="E143:E200" si="8">IF(ISERROR(F143-D143),"",F143-D143)</f>
        <v/>
      </c>
      <c r="F143" s="43" t="str">
        <f>IF(B143="","",VLOOKUP(B143,'Saisie Resultat'!K:Q,7,FALSE)-CHOOSE(K143,$L$1,$L$2,$L$3))</f>
        <v/>
      </c>
      <c r="G143" s="42" t="str">
        <f t="shared" ref="G143:G200" si="9">IF(ISERROR(H143-F143),"",H143-F143)</f>
        <v/>
      </c>
      <c r="H143" s="42" t="str">
        <f>IF(B143="","",VLOOKUP(B143,'Saisie Resultat'!T:Z,7,FALSE)-CHOOSE(K143,$L$1,$L$2,$L$3))</f>
        <v/>
      </c>
      <c r="I143" s="40" t="str">
        <f>IF(B143="","",VLOOKUP(B143,Inscriptions!A:J,8,FALSE))</f>
        <v/>
      </c>
      <c r="J143" s="44" t="str">
        <f>IF(B143="","",VLOOKUP(B143,Inscriptions!A:J,7,FALSE))</f>
        <v/>
      </c>
      <c r="K143" s="44" t="str">
        <f>IF(B143="","",VLOOKUP(B143,Inscriptions!A:K,11,FALSE))</f>
        <v/>
      </c>
    </row>
    <row r="144" spans="1:11" ht="22.5" hidden="1" customHeight="1">
      <c r="A144" s="92">
        <v>142</v>
      </c>
      <c r="B144" s="39" t="str">
        <f>IF('Saisie Resultat'!T144="","",'Saisie Resultat'!T144)</f>
        <v/>
      </c>
      <c r="C144" s="40" t="str">
        <f>IF(ISERROR(VLOOKUP(B144,Inscriptions!A:J,3,FALSE)),"",VLOOKUP(B144,Inscriptions!A:J,3,FALSE))&amp;" "&amp;IF(ISERROR(VLOOKUP(B144,Inscriptions!A:J,4,FALSE)),"",VLOOKUP(B144,Inscriptions!A:J,4,FALSE))</f>
        <v xml:space="preserve"> </v>
      </c>
      <c r="D144" s="41" t="str">
        <f>IF(B144="","",VLOOKUP(B144,'Saisie Resultat'!B:H,7,FALSE)-CHOOSE(K144,$L$1,$L$2,$L$3))</f>
        <v/>
      </c>
      <c r="E144" s="42" t="str">
        <f t="shared" si="8"/>
        <v/>
      </c>
      <c r="F144" s="43" t="str">
        <f>IF(B144="","",VLOOKUP(B144,'Saisie Resultat'!K:Q,7,FALSE)-CHOOSE(K144,$L$1,$L$2,$L$3))</f>
        <v/>
      </c>
      <c r="G144" s="42" t="str">
        <f t="shared" si="9"/>
        <v/>
      </c>
      <c r="H144" s="42" t="str">
        <f>IF(B144="","",VLOOKUP(B144,'Saisie Resultat'!T:Z,7,FALSE)-CHOOSE(K144,$L$1,$L$2,$L$3))</f>
        <v/>
      </c>
      <c r="I144" s="40" t="str">
        <f>IF(B144="","",VLOOKUP(B144,Inscriptions!A:J,8,FALSE))</f>
        <v/>
      </c>
      <c r="J144" s="44" t="str">
        <f>IF(B144="","",VLOOKUP(B144,Inscriptions!A:J,7,FALSE))</f>
        <v/>
      </c>
      <c r="K144" s="44" t="str">
        <f>IF(B144="","",VLOOKUP(B144,Inscriptions!A:K,11,FALSE))</f>
        <v/>
      </c>
    </row>
    <row r="145" spans="1:11" ht="22.5" hidden="1" customHeight="1">
      <c r="A145" s="92">
        <v>143</v>
      </c>
      <c r="B145" s="39" t="str">
        <f>IF('Saisie Resultat'!T145="","",'Saisie Resultat'!T145)</f>
        <v/>
      </c>
      <c r="C145" s="40" t="str">
        <f>IF(ISERROR(VLOOKUP(B145,Inscriptions!A:J,3,FALSE)),"",VLOOKUP(B145,Inscriptions!A:J,3,FALSE))&amp;" "&amp;IF(ISERROR(VLOOKUP(B145,Inscriptions!A:J,4,FALSE)),"",VLOOKUP(B145,Inscriptions!A:J,4,FALSE))</f>
        <v xml:space="preserve"> </v>
      </c>
      <c r="D145" s="41" t="str">
        <f>IF(B145="","",VLOOKUP(B145,'Saisie Resultat'!B:H,7,FALSE)-CHOOSE(K145,$L$1,$L$2,$L$3))</f>
        <v/>
      </c>
      <c r="E145" s="42" t="str">
        <f t="shared" si="8"/>
        <v/>
      </c>
      <c r="F145" s="43" t="str">
        <f>IF(B145="","",VLOOKUP(B145,'Saisie Resultat'!K:Q,7,FALSE)-CHOOSE(K145,$L$1,$L$2,$L$3))</f>
        <v/>
      </c>
      <c r="G145" s="42" t="str">
        <f t="shared" si="9"/>
        <v/>
      </c>
      <c r="H145" s="42" t="str">
        <f>IF(B145="","",VLOOKUP(B145,'Saisie Resultat'!T:Z,7,FALSE)-CHOOSE(K145,$L$1,$L$2,$L$3))</f>
        <v/>
      </c>
      <c r="I145" s="40" t="str">
        <f>IF(B145="","",VLOOKUP(B145,Inscriptions!A:J,8,FALSE))</f>
        <v/>
      </c>
      <c r="J145" s="44" t="str">
        <f>IF(B145="","",VLOOKUP(B145,Inscriptions!A:J,7,FALSE))</f>
        <v/>
      </c>
      <c r="K145" s="44" t="str">
        <f>IF(B145="","",VLOOKUP(B145,Inscriptions!A:K,11,FALSE))</f>
        <v/>
      </c>
    </row>
    <row r="146" spans="1:11" ht="22.5" hidden="1" customHeight="1">
      <c r="A146" s="92">
        <v>144</v>
      </c>
      <c r="B146" s="39" t="str">
        <f>IF('Saisie Resultat'!T146="","",'Saisie Resultat'!T146)</f>
        <v/>
      </c>
      <c r="C146" s="40" t="str">
        <f>IF(ISERROR(VLOOKUP(B146,Inscriptions!A:J,3,FALSE)),"",VLOOKUP(B146,Inscriptions!A:J,3,FALSE))&amp;" "&amp;IF(ISERROR(VLOOKUP(B146,Inscriptions!A:J,4,FALSE)),"",VLOOKUP(B146,Inscriptions!A:J,4,FALSE))</f>
        <v xml:space="preserve"> </v>
      </c>
      <c r="D146" s="41" t="str">
        <f>IF(B146="","",VLOOKUP(B146,'Saisie Resultat'!B:H,7,FALSE)-CHOOSE(K146,$L$1,$L$2,$L$3))</f>
        <v/>
      </c>
      <c r="E146" s="42" t="str">
        <f t="shared" si="8"/>
        <v/>
      </c>
      <c r="F146" s="43" t="str">
        <f>IF(B146="","",VLOOKUP(B146,'Saisie Resultat'!K:Q,7,FALSE)-CHOOSE(K146,$L$1,$L$2,$L$3))</f>
        <v/>
      </c>
      <c r="G146" s="42" t="str">
        <f t="shared" si="9"/>
        <v/>
      </c>
      <c r="H146" s="42" t="str">
        <f>IF(B146="","",VLOOKUP(B146,'Saisie Resultat'!T:Z,7,FALSE)-CHOOSE(K146,$L$1,$L$2,$L$3))</f>
        <v/>
      </c>
      <c r="I146" s="40" t="str">
        <f>IF(B146="","",VLOOKUP(B146,Inscriptions!A:J,8,FALSE))</f>
        <v/>
      </c>
      <c r="J146" s="44" t="str">
        <f>IF(B146="","",VLOOKUP(B146,Inscriptions!A:J,7,FALSE))</f>
        <v/>
      </c>
      <c r="K146" s="44" t="str">
        <f>IF(B146="","",VLOOKUP(B146,Inscriptions!A:K,11,FALSE))</f>
        <v/>
      </c>
    </row>
    <row r="147" spans="1:11" ht="22.5" hidden="1" customHeight="1">
      <c r="A147" s="92">
        <v>145</v>
      </c>
      <c r="B147" s="39" t="str">
        <f>IF('Saisie Resultat'!T147="","",'Saisie Resultat'!T147)</f>
        <v/>
      </c>
      <c r="C147" s="40" t="str">
        <f>IF(ISERROR(VLOOKUP(B147,Inscriptions!A:J,3,FALSE)),"",VLOOKUP(B147,Inscriptions!A:J,3,FALSE))&amp;" "&amp;IF(ISERROR(VLOOKUP(B147,Inscriptions!A:J,4,FALSE)),"",VLOOKUP(B147,Inscriptions!A:J,4,FALSE))</f>
        <v xml:space="preserve"> </v>
      </c>
      <c r="D147" s="41" t="str">
        <f>IF(B147="","",VLOOKUP(B147,'Saisie Resultat'!B:H,7,FALSE)-CHOOSE(K147,$L$1,$L$2,$L$3))</f>
        <v/>
      </c>
      <c r="E147" s="42" t="str">
        <f t="shared" si="8"/>
        <v/>
      </c>
      <c r="F147" s="43" t="str">
        <f>IF(B147="","",VLOOKUP(B147,'Saisie Resultat'!K:Q,7,FALSE)-CHOOSE(K147,$L$1,$L$2,$L$3))</f>
        <v/>
      </c>
      <c r="G147" s="42" t="str">
        <f t="shared" si="9"/>
        <v/>
      </c>
      <c r="H147" s="42" t="str">
        <f>IF(B147="","",VLOOKUP(B147,'Saisie Resultat'!T:Z,7,FALSE)-CHOOSE(K147,$L$1,$L$2,$L$3))</f>
        <v/>
      </c>
      <c r="I147" s="40" t="str">
        <f>IF(B147="","",VLOOKUP(B147,Inscriptions!A:J,8,FALSE))</f>
        <v/>
      </c>
      <c r="J147" s="44" t="str">
        <f>IF(B147="","",VLOOKUP(B147,Inscriptions!A:J,7,FALSE))</f>
        <v/>
      </c>
      <c r="K147" s="44" t="str">
        <f>IF(B147="","",VLOOKUP(B147,Inscriptions!A:K,11,FALSE))</f>
        <v/>
      </c>
    </row>
    <row r="148" spans="1:11" ht="22.5" hidden="1" customHeight="1">
      <c r="A148" s="92">
        <v>146</v>
      </c>
      <c r="B148" s="39" t="str">
        <f>IF('Saisie Resultat'!T148="","",'Saisie Resultat'!T148)</f>
        <v/>
      </c>
      <c r="C148" s="40" t="str">
        <f>IF(ISERROR(VLOOKUP(B148,Inscriptions!A:J,3,FALSE)),"",VLOOKUP(B148,Inscriptions!A:J,3,FALSE))&amp;" "&amp;IF(ISERROR(VLOOKUP(B148,Inscriptions!A:J,4,FALSE)),"",VLOOKUP(B148,Inscriptions!A:J,4,FALSE))</f>
        <v xml:space="preserve"> </v>
      </c>
      <c r="D148" s="41" t="str">
        <f>IF(B148="","",VLOOKUP(B148,'Saisie Resultat'!B:H,7,FALSE)-CHOOSE(K148,$L$1,$L$2,$L$3))</f>
        <v/>
      </c>
      <c r="E148" s="42" t="str">
        <f t="shared" si="8"/>
        <v/>
      </c>
      <c r="F148" s="43" t="str">
        <f>IF(B148="","",VLOOKUP(B148,'Saisie Resultat'!K:Q,7,FALSE)-CHOOSE(K148,$L$1,$L$2,$L$3))</f>
        <v/>
      </c>
      <c r="G148" s="42" t="str">
        <f t="shared" si="9"/>
        <v/>
      </c>
      <c r="H148" s="42" t="str">
        <f>IF(B148="","",VLOOKUP(B148,'Saisie Resultat'!T:Z,7,FALSE)-CHOOSE(K148,$L$1,$L$2,$L$3))</f>
        <v/>
      </c>
      <c r="I148" s="40" t="str">
        <f>IF(B148="","",VLOOKUP(B148,Inscriptions!A:J,8,FALSE))</f>
        <v/>
      </c>
      <c r="J148" s="44" t="str">
        <f>IF(B148="","",VLOOKUP(B148,Inscriptions!A:J,7,FALSE))</f>
        <v/>
      </c>
      <c r="K148" s="44" t="str">
        <f>IF(B148="","",VLOOKUP(B148,Inscriptions!A:K,11,FALSE))</f>
        <v/>
      </c>
    </row>
    <row r="149" spans="1:11" ht="22.5" hidden="1" customHeight="1">
      <c r="A149" s="92">
        <v>147</v>
      </c>
      <c r="B149" s="39" t="str">
        <f>IF('Saisie Resultat'!T149="","",'Saisie Resultat'!T149)</f>
        <v/>
      </c>
      <c r="C149" s="40" t="str">
        <f>IF(ISERROR(VLOOKUP(B149,Inscriptions!A:J,3,FALSE)),"",VLOOKUP(B149,Inscriptions!A:J,3,FALSE))&amp;" "&amp;IF(ISERROR(VLOOKUP(B149,Inscriptions!A:J,4,FALSE)),"",VLOOKUP(B149,Inscriptions!A:J,4,FALSE))</f>
        <v xml:space="preserve"> </v>
      </c>
      <c r="D149" s="41" t="str">
        <f>IF(B149="","",VLOOKUP(B149,'Saisie Resultat'!B:H,7,FALSE)-CHOOSE(K149,$L$1,$L$2,$L$3))</f>
        <v/>
      </c>
      <c r="E149" s="42" t="str">
        <f t="shared" si="8"/>
        <v/>
      </c>
      <c r="F149" s="43" t="str">
        <f>IF(B149="","",VLOOKUP(B149,'Saisie Resultat'!K:Q,7,FALSE)-CHOOSE(K149,$L$1,$L$2,$L$3))</f>
        <v/>
      </c>
      <c r="G149" s="42" t="str">
        <f t="shared" si="9"/>
        <v/>
      </c>
      <c r="H149" s="42" t="str">
        <f>IF(B149="","",VLOOKUP(B149,'Saisie Resultat'!T:Z,7,FALSE)-CHOOSE(K149,$L$1,$L$2,$L$3))</f>
        <v/>
      </c>
      <c r="I149" s="40" t="str">
        <f>IF(B149="","",VLOOKUP(B149,Inscriptions!A:J,8,FALSE))</f>
        <v/>
      </c>
      <c r="J149" s="44" t="str">
        <f>IF(B149="","",VLOOKUP(B149,Inscriptions!A:J,7,FALSE))</f>
        <v/>
      </c>
      <c r="K149" s="44" t="str">
        <f>IF(B149="","",VLOOKUP(B149,Inscriptions!A:K,11,FALSE))</f>
        <v/>
      </c>
    </row>
    <row r="150" spans="1:11" ht="22.5" hidden="1" customHeight="1">
      <c r="A150" s="92">
        <v>148</v>
      </c>
      <c r="B150" s="39" t="str">
        <f>IF('Saisie Resultat'!T150="","",'Saisie Resultat'!T150)</f>
        <v/>
      </c>
      <c r="C150" s="40" t="str">
        <f>IF(ISERROR(VLOOKUP(B150,Inscriptions!A:J,3,FALSE)),"",VLOOKUP(B150,Inscriptions!A:J,3,FALSE))&amp;" "&amp;IF(ISERROR(VLOOKUP(B150,Inscriptions!A:J,4,FALSE)),"",VLOOKUP(B150,Inscriptions!A:J,4,FALSE))</f>
        <v xml:space="preserve"> </v>
      </c>
      <c r="D150" s="41" t="str">
        <f>IF(B150="","",VLOOKUP(B150,'Saisie Resultat'!B:H,7,FALSE)-CHOOSE(K150,$L$1,$L$2,$L$3))</f>
        <v/>
      </c>
      <c r="E150" s="42" t="str">
        <f t="shared" si="8"/>
        <v/>
      </c>
      <c r="F150" s="43" t="str">
        <f>IF(B150="","",VLOOKUP(B150,'Saisie Resultat'!K:Q,7,FALSE)-CHOOSE(K150,$L$1,$L$2,$L$3))</f>
        <v/>
      </c>
      <c r="G150" s="42" t="str">
        <f t="shared" si="9"/>
        <v/>
      </c>
      <c r="H150" s="42" t="str">
        <f>IF(B150="","",VLOOKUP(B150,'Saisie Resultat'!T:Z,7,FALSE)-CHOOSE(K150,$L$1,$L$2,$L$3))</f>
        <v/>
      </c>
      <c r="I150" s="40" t="str">
        <f>IF(B150="","",VLOOKUP(B150,Inscriptions!A:J,8,FALSE))</f>
        <v/>
      </c>
      <c r="J150" s="44" t="str">
        <f>IF(B150="","",VLOOKUP(B150,Inscriptions!A:J,7,FALSE))</f>
        <v/>
      </c>
      <c r="K150" s="44" t="str">
        <f>IF(B150="","",VLOOKUP(B150,Inscriptions!A:K,11,FALSE))</f>
        <v/>
      </c>
    </row>
    <row r="151" spans="1:11" ht="22.5" hidden="1" customHeight="1">
      <c r="A151" s="92">
        <v>149</v>
      </c>
      <c r="B151" s="39" t="str">
        <f>IF('Saisie Resultat'!T151="","",'Saisie Resultat'!T151)</f>
        <v/>
      </c>
      <c r="C151" s="40" t="str">
        <f>IF(ISERROR(VLOOKUP(B151,Inscriptions!A:J,3,FALSE)),"",VLOOKUP(B151,Inscriptions!A:J,3,FALSE))&amp;" "&amp;IF(ISERROR(VLOOKUP(B151,Inscriptions!A:J,4,FALSE)),"",VLOOKUP(B151,Inscriptions!A:J,4,FALSE))</f>
        <v xml:space="preserve"> </v>
      </c>
      <c r="D151" s="41" t="str">
        <f>IF(B151="","",VLOOKUP(B151,'Saisie Resultat'!B:H,7,FALSE)-CHOOSE(K151,$L$1,$L$2,$L$3))</f>
        <v/>
      </c>
      <c r="E151" s="42" t="str">
        <f t="shared" si="8"/>
        <v/>
      </c>
      <c r="F151" s="43" t="str">
        <f>IF(B151="","",VLOOKUP(B151,'Saisie Resultat'!K:Q,7,FALSE)-CHOOSE(K151,$L$1,$L$2,$L$3))</f>
        <v/>
      </c>
      <c r="G151" s="42" t="str">
        <f t="shared" si="9"/>
        <v/>
      </c>
      <c r="H151" s="42" t="str">
        <f>IF(B151="","",VLOOKUP(B151,'Saisie Resultat'!T:Z,7,FALSE)-CHOOSE(K151,$L$1,$L$2,$L$3))</f>
        <v/>
      </c>
      <c r="I151" s="40" t="str">
        <f>IF(B151="","",VLOOKUP(B151,Inscriptions!A:J,8,FALSE))</f>
        <v/>
      </c>
      <c r="J151" s="44" t="str">
        <f>IF(B151="","",VLOOKUP(B151,Inscriptions!A:J,7,FALSE))</f>
        <v/>
      </c>
      <c r="K151" s="44" t="str">
        <f>IF(B151="","",VLOOKUP(B151,Inscriptions!A:K,11,FALSE))</f>
        <v/>
      </c>
    </row>
    <row r="152" spans="1:11" ht="22.5" hidden="1" customHeight="1">
      <c r="A152" s="92">
        <v>150</v>
      </c>
      <c r="B152" s="39" t="str">
        <f>IF('Saisie Resultat'!T152="","",'Saisie Resultat'!T152)</f>
        <v/>
      </c>
      <c r="C152" s="40" t="str">
        <f>IF(ISERROR(VLOOKUP(B152,Inscriptions!A:J,3,FALSE)),"",VLOOKUP(B152,Inscriptions!A:J,3,FALSE))&amp;" "&amp;IF(ISERROR(VLOOKUP(B152,Inscriptions!A:J,4,FALSE)),"",VLOOKUP(B152,Inscriptions!A:J,4,FALSE))</f>
        <v xml:space="preserve"> </v>
      </c>
      <c r="D152" s="41" t="str">
        <f>IF(B152="","",VLOOKUP(B152,'Saisie Resultat'!B:H,7,FALSE)-CHOOSE(K152,$L$1,$L$2,$L$3))</f>
        <v/>
      </c>
      <c r="E152" s="42" t="str">
        <f t="shared" si="8"/>
        <v/>
      </c>
      <c r="F152" s="43" t="str">
        <f>IF(B152="","",VLOOKUP(B152,'Saisie Resultat'!K:Q,7,FALSE)-CHOOSE(K152,$L$1,$L$2,$L$3))</f>
        <v/>
      </c>
      <c r="G152" s="42" t="str">
        <f t="shared" si="9"/>
        <v/>
      </c>
      <c r="H152" s="42" t="str">
        <f>IF(B152="","",VLOOKUP(B152,'Saisie Resultat'!T:Z,7,FALSE)-CHOOSE(K152,$L$1,$L$2,$L$3))</f>
        <v/>
      </c>
      <c r="I152" s="40" t="str">
        <f>IF(B152="","",VLOOKUP(B152,Inscriptions!A:J,8,FALSE))</f>
        <v/>
      </c>
      <c r="J152" s="44" t="str">
        <f>IF(B152="","",VLOOKUP(B152,Inscriptions!A:J,7,FALSE))</f>
        <v/>
      </c>
      <c r="K152" s="44" t="str">
        <f>IF(B152="","",VLOOKUP(B152,Inscriptions!A:K,11,FALSE))</f>
        <v/>
      </c>
    </row>
    <row r="153" spans="1:11" ht="22.5" hidden="1" customHeight="1">
      <c r="A153" s="92">
        <v>151</v>
      </c>
      <c r="B153" s="39" t="str">
        <f>IF('Saisie Resultat'!T153="","",'Saisie Resultat'!T153)</f>
        <v/>
      </c>
      <c r="C153" s="40" t="str">
        <f>IF(ISERROR(VLOOKUP(B153,Inscriptions!A:J,3,FALSE)),"",VLOOKUP(B153,Inscriptions!A:J,3,FALSE))&amp;" "&amp;IF(ISERROR(VLOOKUP(B153,Inscriptions!A:J,4,FALSE)),"",VLOOKUP(B153,Inscriptions!A:J,4,FALSE))</f>
        <v xml:space="preserve"> </v>
      </c>
      <c r="D153" s="41" t="str">
        <f>IF(B153="","",VLOOKUP(B153,'Saisie Resultat'!B:H,7,FALSE)-CHOOSE(K153,$L$1,$L$2,$L$3))</f>
        <v/>
      </c>
      <c r="E153" s="42" t="str">
        <f t="shared" si="8"/>
        <v/>
      </c>
      <c r="F153" s="43" t="str">
        <f>IF(B153="","",VLOOKUP(B153,'Saisie Resultat'!K:Q,7,FALSE)-CHOOSE(K153,$L$1,$L$2,$L$3))</f>
        <v/>
      </c>
      <c r="G153" s="42" t="str">
        <f t="shared" si="9"/>
        <v/>
      </c>
      <c r="H153" s="42" t="str">
        <f>IF(B153="","",VLOOKUP(B153,'Saisie Resultat'!T:Z,7,FALSE)-CHOOSE(K153,$L$1,$L$2,$L$3))</f>
        <v/>
      </c>
      <c r="I153" s="40" t="str">
        <f>IF(B153="","",VLOOKUP(B153,Inscriptions!A:J,8,FALSE))</f>
        <v/>
      </c>
      <c r="J153" s="44" t="str">
        <f>IF(B153="","",VLOOKUP(B153,Inscriptions!A:J,7,FALSE))</f>
        <v/>
      </c>
      <c r="K153" s="44" t="str">
        <f>IF(B153="","",VLOOKUP(B153,Inscriptions!A:K,11,FALSE))</f>
        <v/>
      </c>
    </row>
    <row r="154" spans="1:11" ht="22.5" hidden="1" customHeight="1">
      <c r="A154" s="92">
        <v>152</v>
      </c>
      <c r="B154" s="39" t="str">
        <f>IF('Saisie Resultat'!T154="","",'Saisie Resultat'!T154)</f>
        <v/>
      </c>
      <c r="C154" s="40" t="str">
        <f>IF(ISERROR(VLOOKUP(B154,Inscriptions!A:J,3,FALSE)),"",VLOOKUP(B154,Inscriptions!A:J,3,FALSE))&amp;" "&amp;IF(ISERROR(VLOOKUP(B154,Inscriptions!A:J,4,FALSE)),"",VLOOKUP(B154,Inscriptions!A:J,4,FALSE))</f>
        <v xml:space="preserve"> </v>
      </c>
      <c r="D154" s="41" t="str">
        <f>IF(B154="","",VLOOKUP(B154,'Saisie Resultat'!B:H,7,FALSE)-CHOOSE(K154,$L$1,$L$2,$L$3))</f>
        <v/>
      </c>
      <c r="E154" s="42" t="str">
        <f t="shared" si="8"/>
        <v/>
      </c>
      <c r="F154" s="43" t="str">
        <f>IF(B154="","",VLOOKUP(B154,'Saisie Resultat'!K:Q,7,FALSE)-CHOOSE(K154,$L$1,$L$2,$L$3))</f>
        <v/>
      </c>
      <c r="G154" s="42" t="str">
        <f t="shared" si="9"/>
        <v/>
      </c>
      <c r="H154" s="42" t="str">
        <f>IF(B154="","",VLOOKUP(B154,'Saisie Resultat'!T:Z,7,FALSE)-CHOOSE(K154,$L$1,$L$2,$L$3))</f>
        <v/>
      </c>
      <c r="I154" s="40" t="str">
        <f>IF(B154="","",VLOOKUP(B154,Inscriptions!A:J,8,FALSE))</f>
        <v/>
      </c>
      <c r="J154" s="44" t="str">
        <f>IF(B154="","",VLOOKUP(B154,Inscriptions!A:J,7,FALSE))</f>
        <v/>
      </c>
      <c r="K154" s="44" t="str">
        <f>IF(B154="","",VLOOKUP(B154,Inscriptions!A:K,11,FALSE))</f>
        <v/>
      </c>
    </row>
    <row r="155" spans="1:11" ht="22.5" hidden="1" customHeight="1">
      <c r="A155" s="92">
        <v>153</v>
      </c>
      <c r="B155" s="39" t="str">
        <f>IF('Saisie Resultat'!T155="","",'Saisie Resultat'!T155)</f>
        <v/>
      </c>
      <c r="C155" s="40" t="str">
        <f>IF(ISERROR(VLOOKUP(B155,Inscriptions!A:J,3,FALSE)),"",VLOOKUP(B155,Inscriptions!A:J,3,FALSE))&amp;" "&amp;IF(ISERROR(VLOOKUP(B155,Inscriptions!A:J,4,FALSE)),"",VLOOKUP(B155,Inscriptions!A:J,4,FALSE))</f>
        <v xml:space="preserve"> </v>
      </c>
      <c r="D155" s="41" t="str">
        <f>IF(B155="","",VLOOKUP(B155,'Saisie Resultat'!B:H,7,FALSE)-CHOOSE(K155,$L$1,$L$2,$L$3))</f>
        <v/>
      </c>
      <c r="E155" s="42" t="str">
        <f t="shared" si="8"/>
        <v/>
      </c>
      <c r="F155" s="43" t="str">
        <f>IF(B155="","",VLOOKUP(B155,'Saisie Resultat'!K:Q,7,FALSE)-CHOOSE(K155,$L$1,$L$2,$L$3))</f>
        <v/>
      </c>
      <c r="G155" s="42" t="str">
        <f t="shared" si="9"/>
        <v/>
      </c>
      <c r="H155" s="42" t="str">
        <f>IF(B155="","",VLOOKUP(B155,'Saisie Resultat'!T:Z,7,FALSE)-CHOOSE(K155,$L$1,$L$2,$L$3))</f>
        <v/>
      </c>
      <c r="I155" s="40" t="str">
        <f>IF(B155="","",VLOOKUP(B155,Inscriptions!A:J,8,FALSE))</f>
        <v/>
      </c>
      <c r="J155" s="44" t="str">
        <f>IF(B155="","",VLOOKUP(B155,Inscriptions!A:J,7,FALSE))</f>
        <v/>
      </c>
      <c r="K155" s="44" t="str">
        <f>IF(B155="","",VLOOKUP(B155,Inscriptions!A:K,11,FALSE))</f>
        <v/>
      </c>
    </row>
    <row r="156" spans="1:11" ht="22.5" hidden="1" customHeight="1">
      <c r="A156" s="92">
        <v>154</v>
      </c>
      <c r="B156" s="39" t="str">
        <f>IF('Saisie Resultat'!T156="","",'Saisie Resultat'!T156)</f>
        <v/>
      </c>
      <c r="C156" s="40" t="str">
        <f>IF(ISERROR(VLOOKUP(B156,Inscriptions!A:J,3,FALSE)),"",VLOOKUP(B156,Inscriptions!A:J,3,FALSE))&amp;" "&amp;IF(ISERROR(VLOOKUP(B156,Inscriptions!A:J,4,FALSE)),"",VLOOKUP(B156,Inscriptions!A:J,4,FALSE))</f>
        <v xml:space="preserve"> </v>
      </c>
      <c r="D156" s="41" t="str">
        <f>IF(B156="","",VLOOKUP(B156,'Saisie Resultat'!B:H,7,FALSE)-CHOOSE(K156,$L$1,$L$2,$L$3))</f>
        <v/>
      </c>
      <c r="E156" s="42" t="str">
        <f t="shared" si="8"/>
        <v/>
      </c>
      <c r="F156" s="43" t="str">
        <f>IF(B156="","",VLOOKUP(B156,'Saisie Resultat'!K:Q,7,FALSE)-CHOOSE(K156,$L$1,$L$2,$L$3))</f>
        <v/>
      </c>
      <c r="G156" s="42" t="str">
        <f t="shared" si="9"/>
        <v/>
      </c>
      <c r="H156" s="42" t="str">
        <f>IF(B156="","",VLOOKUP(B156,'Saisie Resultat'!T:Z,7,FALSE)-CHOOSE(K156,$L$1,$L$2,$L$3))</f>
        <v/>
      </c>
      <c r="I156" s="40" t="str">
        <f>IF(B156="","",VLOOKUP(B156,Inscriptions!A:J,8,FALSE))</f>
        <v/>
      </c>
      <c r="J156" s="44" t="str">
        <f>IF(B156="","",VLOOKUP(B156,Inscriptions!A:J,7,FALSE))</f>
        <v/>
      </c>
      <c r="K156" s="44" t="str">
        <f>IF(B156="","",VLOOKUP(B156,Inscriptions!A:K,11,FALSE))</f>
        <v/>
      </c>
    </row>
    <row r="157" spans="1:11" ht="22.5" hidden="1" customHeight="1">
      <c r="A157" s="92">
        <v>155</v>
      </c>
      <c r="B157" s="39" t="str">
        <f>IF('Saisie Resultat'!T157="","",'Saisie Resultat'!T157)</f>
        <v/>
      </c>
      <c r="C157" s="40" t="str">
        <f>IF(ISERROR(VLOOKUP(B157,Inscriptions!A:J,3,FALSE)),"",VLOOKUP(B157,Inscriptions!A:J,3,FALSE))&amp;" "&amp;IF(ISERROR(VLOOKUP(B157,Inscriptions!A:J,4,FALSE)),"",VLOOKUP(B157,Inscriptions!A:J,4,FALSE))</f>
        <v xml:space="preserve"> </v>
      </c>
      <c r="D157" s="41" t="str">
        <f>IF(B157="","",VLOOKUP(B157,'Saisie Resultat'!B:H,7,FALSE)-CHOOSE(K157,$L$1,$L$2,$L$3))</f>
        <v/>
      </c>
      <c r="E157" s="42" t="str">
        <f t="shared" si="8"/>
        <v/>
      </c>
      <c r="F157" s="43" t="str">
        <f>IF(B157="","",VLOOKUP(B157,'Saisie Resultat'!K:Q,7,FALSE)-CHOOSE(K157,$L$1,$L$2,$L$3))</f>
        <v/>
      </c>
      <c r="G157" s="42" t="str">
        <f t="shared" si="9"/>
        <v/>
      </c>
      <c r="H157" s="42" t="str">
        <f>IF(B157="","",VLOOKUP(B157,'Saisie Resultat'!T:Z,7,FALSE)-CHOOSE(K157,$L$1,$L$2,$L$3))</f>
        <v/>
      </c>
      <c r="I157" s="40" t="str">
        <f>IF(B157="","",VLOOKUP(B157,Inscriptions!A:J,8,FALSE))</f>
        <v/>
      </c>
      <c r="J157" s="44" t="str">
        <f>IF(B157="","",VLOOKUP(B157,Inscriptions!A:J,7,FALSE))</f>
        <v/>
      </c>
      <c r="K157" s="44" t="str">
        <f>IF(B157="","",VLOOKUP(B157,Inscriptions!A:K,11,FALSE))</f>
        <v/>
      </c>
    </row>
    <row r="158" spans="1:11" ht="22.5" hidden="1" customHeight="1">
      <c r="A158" s="92">
        <v>156</v>
      </c>
      <c r="B158" s="39" t="str">
        <f>IF('Saisie Resultat'!T158="","",'Saisie Resultat'!T158)</f>
        <v/>
      </c>
      <c r="C158" s="40" t="str">
        <f>IF(ISERROR(VLOOKUP(B158,Inscriptions!A:J,3,FALSE)),"",VLOOKUP(B158,Inscriptions!A:J,3,FALSE))&amp;" "&amp;IF(ISERROR(VLOOKUP(B158,Inscriptions!A:J,4,FALSE)),"",VLOOKUP(B158,Inscriptions!A:J,4,FALSE))</f>
        <v xml:space="preserve"> </v>
      </c>
      <c r="D158" s="41" t="str">
        <f>IF(B158="","",VLOOKUP(B158,'Saisie Resultat'!B:H,7,FALSE)-CHOOSE(K158,$L$1,$L$2,$L$3))</f>
        <v/>
      </c>
      <c r="E158" s="42" t="str">
        <f t="shared" si="8"/>
        <v/>
      </c>
      <c r="F158" s="43" t="str">
        <f>IF(B158="","",VLOOKUP(B158,'Saisie Resultat'!K:Q,7,FALSE)-CHOOSE(K158,$L$1,$L$2,$L$3))</f>
        <v/>
      </c>
      <c r="G158" s="42" t="str">
        <f t="shared" si="9"/>
        <v/>
      </c>
      <c r="H158" s="42" t="str">
        <f>IF(B158="","",VLOOKUP(B158,'Saisie Resultat'!T:Z,7,FALSE)-CHOOSE(K158,$L$1,$L$2,$L$3))</f>
        <v/>
      </c>
      <c r="I158" s="40" t="str">
        <f>IF(B158="","",VLOOKUP(B158,Inscriptions!A:J,8,FALSE))</f>
        <v/>
      </c>
      <c r="J158" s="44" t="str">
        <f>IF(B158="","",VLOOKUP(B158,Inscriptions!A:J,7,FALSE))</f>
        <v/>
      </c>
      <c r="K158" s="44" t="str">
        <f>IF(B158="","",VLOOKUP(B158,Inscriptions!A:K,11,FALSE))</f>
        <v/>
      </c>
    </row>
    <row r="159" spans="1:11" ht="22.5" hidden="1" customHeight="1">
      <c r="A159" s="92">
        <v>157</v>
      </c>
      <c r="B159" s="39" t="str">
        <f>IF('Saisie Resultat'!T159="","",'Saisie Resultat'!T159)</f>
        <v/>
      </c>
      <c r="C159" s="40" t="str">
        <f>IF(ISERROR(VLOOKUP(B159,Inscriptions!A:J,3,FALSE)),"",VLOOKUP(B159,Inscriptions!A:J,3,FALSE))&amp;" "&amp;IF(ISERROR(VLOOKUP(B159,Inscriptions!A:J,4,FALSE)),"",VLOOKUP(B159,Inscriptions!A:J,4,FALSE))</f>
        <v xml:space="preserve"> </v>
      </c>
      <c r="D159" s="41" t="str">
        <f>IF(B159="","",VLOOKUP(B159,'Saisie Resultat'!B:H,7,FALSE)-CHOOSE(K159,$L$1,$L$2,$L$3))</f>
        <v/>
      </c>
      <c r="E159" s="42" t="str">
        <f t="shared" si="8"/>
        <v/>
      </c>
      <c r="F159" s="43" t="str">
        <f>IF(B159="","",VLOOKUP(B159,'Saisie Resultat'!K:Q,7,FALSE)-CHOOSE(K159,$L$1,$L$2,$L$3))</f>
        <v/>
      </c>
      <c r="G159" s="42" t="str">
        <f t="shared" si="9"/>
        <v/>
      </c>
      <c r="H159" s="42" t="str">
        <f>IF(B159="","",VLOOKUP(B159,'Saisie Resultat'!T:Z,7,FALSE)-CHOOSE(K159,$L$1,$L$2,$L$3))</f>
        <v/>
      </c>
      <c r="I159" s="40" t="str">
        <f>IF(B159="","",VLOOKUP(B159,Inscriptions!A:J,8,FALSE))</f>
        <v/>
      </c>
      <c r="J159" s="44" t="str">
        <f>IF(B159="","",VLOOKUP(B159,Inscriptions!A:J,7,FALSE))</f>
        <v/>
      </c>
      <c r="K159" s="44" t="str">
        <f>IF(B159="","",VLOOKUP(B159,Inscriptions!A:K,11,FALSE))</f>
        <v/>
      </c>
    </row>
    <row r="160" spans="1:11" ht="22.5" hidden="1" customHeight="1">
      <c r="A160" s="92">
        <v>158</v>
      </c>
      <c r="B160" s="39" t="str">
        <f>IF('Saisie Resultat'!T160="","",'Saisie Resultat'!T160)</f>
        <v/>
      </c>
      <c r="C160" s="40" t="str">
        <f>IF(ISERROR(VLOOKUP(B160,Inscriptions!A:J,3,FALSE)),"",VLOOKUP(B160,Inscriptions!A:J,3,FALSE))&amp;" "&amp;IF(ISERROR(VLOOKUP(B160,Inscriptions!A:J,4,FALSE)),"",VLOOKUP(B160,Inscriptions!A:J,4,FALSE))</f>
        <v xml:space="preserve"> </v>
      </c>
      <c r="D160" s="41" t="str">
        <f>IF(B160="","",VLOOKUP(B160,'Saisie Resultat'!B:H,7,FALSE)-CHOOSE(K160,$L$1,$L$2,$L$3))</f>
        <v/>
      </c>
      <c r="E160" s="42" t="str">
        <f t="shared" si="8"/>
        <v/>
      </c>
      <c r="F160" s="43" t="str">
        <f>IF(B160="","",VLOOKUP(B160,'Saisie Resultat'!K:Q,7,FALSE)-CHOOSE(K160,$L$1,$L$2,$L$3))</f>
        <v/>
      </c>
      <c r="G160" s="42" t="str">
        <f t="shared" si="9"/>
        <v/>
      </c>
      <c r="H160" s="42" t="str">
        <f>IF(B160="","",VLOOKUP(B160,'Saisie Resultat'!T:Z,7,FALSE)-CHOOSE(K160,$L$1,$L$2,$L$3))</f>
        <v/>
      </c>
      <c r="I160" s="40" t="str">
        <f>IF(B160="","",VLOOKUP(B160,Inscriptions!A:J,8,FALSE))</f>
        <v/>
      </c>
      <c r="J160" s="44" t="str">
        <f>IF(B160="","",VLOOKUP(B160,Inscriptions!A:J,7,FALSE))</f>
        <v/>
      </c>
      <c r="K160" s="44" t="str">
        <f>IF(B160="","",VLOOKUP(B160,Inscriptions!A:K,11,FALSE))</f>
        <v/>
      </c>
    </row>
    <row r="161" spans="1:11" ht="22.5" hidden="1" customHeight="1">
      <c r="A161" s="92">
        <v>159</v>
      </c>
      <c r="B161" s="39" t="str">
        <f>IF('Saisie Resultat'!T161="","",'Saisie Resultat'!T161)</f>
        <v/>
      </c>
      <c r="C161" s="40" t="str">
        <f>IF(ISERROR(VLOOKUP(B161,Inscriptions!A:J,3,FALSE)),"",VLOOKUP(B161,Inscriptions!A:J,3,FALSE))&amp;" "&amp;IF(ISERROR(VLOOKUP(B161,Inscriptions!A:J,4,FALSE)),"",VLOOKUP(B161,Inscriptions!A:J,4,FALSE))</f>
        <v xml:space="preserve"> </v>
      </c>
      <c r="D161" s="41" t="str">
        <f>IF(B161="","",VLOOKUP(B161,'Saisie Resultat'!B:H,7,FALSE)-CHOOSE(K161,$L$1,$L$2,$L$3))</f>
        <v/>
      </c>
      <c r="E161" s="42" t="str">
        <f t="shared" si="8"/>
        <v/>
      </c>
      <c r="F161" s="43" t="str">
        <f>IF(B161="","",VLOOKUP(B161,'Saisie Resultat'!K:Q,7,FALSE)-CHOOSE(K161,$L$1,$L$2,$L$3))</f>
        <v/>
      </c>
      <c r="G161" s="42" t="str">
        <f t="shared" si="9"/>
        <v/>
      </c>
      <c r="H161" s="42" t="str">
        <f>IF(B161="","",VLOOKUP(B161,'Saisie Resultat'!T:Z,7,FALSE)-CHOOSE(K161,$L$1,$L$2,$L$3))</f>
        <v/>
      </c>
      <c r="I161" s="40" t="str">
        <f>IF(B161="","",VLOOKUP(B161,Inscriptions!A:J,8,FALSE))</f>
        <v/>
      </c>
      <c r="J161" s="44" t="str">
        <f>IF(B161="","",VLOOKUP(B161,Inscriptions!A:J,7,FALSE))</f>
        <v/>
      </c>
      <c r="K161" s="44" t="str">
        <f>IF(B161="","",VLOOKUP(B161,Inscriptions!A:K,11,FALSE))</f>
        <v/>
      </c>
    </row>
    <row r="162" spans="1:11" ht="22.5" hidden="1" customHeight="1">
      <c r="A162" s="92">
        <v>160</v>
      </c>
      <c r="B162" s="39" t="str">
        <f>IF('Saisie Resultat'!T162="","",'Saisie Resultat'!T162)</f>
        <v/>
      </c>
      <c r="C162" s="40" t="str">
        <f>IF(ISERROR(VLOOKUP(B162,Inscriptions!A:J,3,FALSE)),"",VLOOKUP(B162,Inscriptions!A:J,3,FALSE))&amp;" "&amp;IF(ISERROR(VLOOKUP(B162,Inscriptions!A:J,4,FALSE)),"",VLOOKUP(B162,Inscriptions!A:J,4,FALSE))</f>
        <v xml:space="preserve"> </v>
      </c>
      <c r="D162" s="41" t="str">
        <f>IF(B162="","",VLOOKUP(B162,'Saisie Resultat'!B:H,7,FALSE)-CHOOSE(K162,$L$1,$L$2,$L$3))</f>
        <v/>
      </c>
      <c r="E162" s="42" t="str">
        <f t="shared" si="8"/>
        <v/>
      </c>
      <c r="F162" s="43" t="str">
        <f>IF(B162="","",VLOOKUP(B162,'Saisie Resultat'!K:Q,7,FALSE)-CHOOSE(K162,$L$1,$L$2,$L$3))</f>
        <v/>
      </c>
      <c r="G162" s="42" t="str">
        <f t="shared" si="9"/>
        <v/>
      </c>
      <c r="H162" s="42" t="str">
        <f>IF(B162="","",VLOOKUP(B162,'Saisie Resultat'!T:Z,7,FALSE)-CHOOSE(K162,$L$1,$L$2,$L$3))</f>
        <v/>
      </c>
      <c r="I162" s="40" t="str">
        <f>IF(B162="","",VLOOKUP(B162,Inscriptions!A:J,8,FALSE))</f>
        <v/>
      </c>
      <c r="J162" s="44" t="str">
        <f>IF(B162="","",VLOOKUP(B162,Inscriptions!A:J,7,FALSE))</f>
        <v/>
      </c>
      <c r="K162" s="44" t="str">
        <f>IF(B162="","",VLOOKUP(B162,Inscriptions!A:K,11,FALSE))</f>
        <v/>
      </c>
    </row>
    <row r="163" spans="1:11" ht="22.5" hidden="1" customHeight="1">
      <c r="A163" s="92">
        <v>161</v>
      </c>
      <c r="B163" s="39" t="str">
        <f>IF('Saisie Resultat'!T163="","",'Saisie Resultat'!T163)</f>
        <v/>
      </c>
      <c r="C163" s="40" t="str">
        <f>IF(ISERROR(VLOOKUP(B163,Inscriptions!A:J,3,FALSE)),"",VLOOKUP(B163,Inscriptions!A:J,3,FALSE))&amp;" "&amp;IF(ISERROR(VLOOKUP(B163,Inscriptions!A:J,4,FALSE)),"",VLOOKUP(B163,Inscriptions!A:J,4,FALSE))</f>
        <v xml:space="preserve"> </v>
      </c>
      <c r="D163" s="41" t="str">
        <f>IF(B163="","",VLOOKUP(B163,'Saisie Resultat'!B:H,7,FALSE)-CHOOSE(K163,$L$1,$L$2,$L$3))</f>
        <v/>
      </c>
      <c r="E163" s="42" t="str">
        <f t="shared" si="8"/>
        <v/>
      </c>
      <c r="F163" s="43" t="str">
        <f>IF(B163="","",VLOOKUP(B163,'Saisie Resultat'!K:Q,7,FALSE)-CHOOSE(K163,$L$1,$L$2,$L$3))</f>
        <v/>
      </c>
      <c r="G163" s="42" t="str">
        <f t="shared" si="9"/>
        <v/>
      </c>
      <c r="H163" s="42" t="str">
        <f>IF(B163="","",VLOOKUP(B163,'Saisie Resultat'!T:Z,7,FALSE)-CHOOSE(K163,$L$1,$L$2,$L$3))</f>
        <v/>
      </c>
      <c r="I163" s="40" t="str">
        <f>IF(B163="","",VLOOKUP(B163,Inscriptions!A:J,8,FALSE))</f>
        <v/>
      </c>
      <c r="J163" s="44" t="str">
        <f>IF(B163="","",VLOOKUP(B163,Inscriptions!A:J,7,FALSE))</f>
        <v/>
      </c>
      <c r="K163" s="44" t="str">
        <f>IF(B163="","",VLOOKUP(B163,Inscriptions!A:K,11,FALSE))</f>
        <v/>
      </c>
    </row>
    <row r="164" spans="1:11" ht="22.5" hidden="1" customHeight="1">
      <c r="A164" s="92">
        <v>162</v>
      </c>
      <c r="B164" s="39" t="str">
        <f>IF('Saisie Resultat'!T164="","",'Saisie Resultat'!T164)</f>
        <v/>
      </c>
      <c r="C164" s="40" t="str">
        <f>IF(ISERROR(VLOOKUP(B164,Inscriptions!A:J,3,FALSE)),"",VLOOKUP(B164,Inscriptions!A:J,3,FALSE))&amp;" "&amp;IF(ISERROR(VLOOKUP(B164,Inscriptions!A:J,4,FALSE)),"",VLOOKUP(B164,Inscriptions!A:J,4,FALSE))</f>
        <v xml:space="preserve"> </v>
      </c>
      <c r="D164" s="41" t="str">
        <f>IF(B164="","",VLOOKUP(B164,'Saisie Resultat'!B:H,7,FALSE)-CHOOSE(K164,$L$1,$L$2,$L$3))</f>
        <v/>
      </c>
      <c r="E164" s="42" t="str">
        <f t="shared" si="8"/>
        <v/>
      </c>
      <c r="F164" s="43" t="str">
        <f>IF(B164="","",VLOOKUP(B164,'Saisie Resultat'!K:Q,7,FALSE)-CHOOSE(K164,$L$1,$L$2,$L$3))</f>
        <v/>
      </c>
      <c r="G164" s="42" t="str">
        <f t="shared" si="9"/>
        <v/>
      </c>
      <c r="H164" s="42" t="str">
        <f>IF(B164="","",VLOOKUP(B164,'Saisie Resultat'!T:Z,7,FALSE)-CHOOSE(K164,$L$1,$L$2,$L$3))</f>
        <v/>
      </c>
      <c r="I164" s="40" t="str">
        <f>IF(B164="","",VLOOKUP(B164,Inscriptions!A:J,8,FALSE))</f>
        <v/>
      </c>
      <c r="J164" s="44" t="str">
        <f>IF(B164="","",VLOOKUP(B164,Inscriptions!A:J,7,FALSE))</f>
        <v/>
      </c>
      <c r="K164" s="44" t="str">
        <f>IF(B164="","",VLOOKUP(B164,Inscriptions!A:K,11,FALSE))</f>
        <v/>
      </c>
    </row>
    <row r="165" spans="1:11" ht="22.5" hidden="1" customHeight="1">
      <c r="A165" s="92">
        <v>163</v>
      </c>
      <c r="B165" s="39" t="str">
        <f>IF('Saisie Resultat'!T165="","",'Saisie Resultat'!T165)</f>
        <v/>
      </c>
      <c r="C165" s="40" t="str">
        <f>IF(ISERROR(VLOOKUP(B165,Inscriptions!A:J,3,FALSE)),"",VLOOKUP(B165,Inscriptions!A:J,3,FALSE))&amp;" "&amp;IF(ISERROR(VLOOKUP(B165,Inscriptions!A:J,4,FALSE)),"",VLOOKUP(B165,Inscriptions!A:J,4,FALSE))</f>
        <v xml:space="preserve"> </v>
      </c>
      <c r="D165" s="41" t="str">
        <f>IF(B165="","",VLOOKUP(B165,'Saisie Resultat'!B:H,7,FALSE)-CHOOSE(K165,$L$1,$L$2,$L$3))</f>
        <v/>
      </c>
      <c r="E165" s="42" t="str">
        <f t="shared" si="8"/>
        <v/>
      </c>
      <c r="F165" s="43" t="str">
        <f>IF(B165="","",VLOOKUP(B165,'Saisie Resultat'!K:Q,7,FALSE)-CHOOSE(K165,$L$1,$L$2,$L$3))</f>
        <v/>
      </c>
      <c r="G165" s="42" t="str">
        <f t="shared" si="9"/>
        <v/>
      </c>
      <c r="H165" s="42" t="str">
        <f>IF(B165="","",VLOOKUP(B165,'Saisie Resultat'!T:Z,7,FALSE)-CHOOSE(K165,$L$1,$L$2,$L$3))</f>
        <v/>
      </c>
      <c r="I165" s="40" t="str">
        <f>IF(B165="","",VLOOKUP(B165,Inscriptions!A:J,8,FALSE))</f>
        <v/>
      </c>
      <c r="J165" s="44" t="str">
        <f>IF(B165="","",VLOOKUP(B165,Inscriptions!A:J,7,FALSE))</f>
        <v/>
      </c>
      <c r="K165" s="44" t="str">
        <f>IF(B165="","",VLOOKUP(B165,Inscriptions!A:K,11,FALSE))</f>
        <v/>
      </c>
    </row>
    <row r="166" spans="1:11" ht="22.5" hidden="1" customHeight="1">
      <c r="A166" s="92">
        <v>164</v>
      </c>
      <c r="B166" s="39" t="str">
        <f>IF('Saisie Resultat'!T166="","",'Saisie Resultat'!T166)</f>
        <v/>
      </c>
      <c r="C166" s="40" t="str">
        <f>IF(ISERROR(VLOOKUP(B166,Inscriptions!A:J,3,FALSE)),"",VLOOKUP(B166,Inscriptions!A:J,3,FALSE))&amp;" "&amp;IF(ISERROR(VLOOKUP(B166,Inscriptions!A:J,4,FALSE)),"",VLOOKUP(B166,Inscriptions!A:J,4,FALSE))</f>
        <v xml:space="preserve"> </v>
      </c>
      <c r="D166" s="41" t="str">
        <f>IF(B166="","",VLOOKUP(B166,'Saisie Resultat'!B:H,7,FALSE)-CHOOSE(K166,$L$1,$L$2,$L$3))</f>
        <v/>
      </c>
      <c r="E166" s="42" t="str">
        <f t="shared" si="8"/>
        <v/>
      </c>
      <c r="F166" s="43" t="str">
        <f>IF(B166="","",VLOOKUP(B166,'Saisie Resultat'!K:Q,7,FALSE)-CHOOSE(K166,$L$1,$L$2,$L$3))</f>
        <v/>
      </c>
      <c r="G166" s="42" t="str">
        <f t="shared" si="9"/>
        <v/>
      </c>
      <c r="H166" s="42" t="str">
        <f>IF(B166="","",VLOOKUP(B166,'Saisie Resultat'!T:Z,7,FALSE)-CHOOSE(K166,$L$1,$L$2,$L$3))</f>
        <v/>
      </c>
      <c r="I166" s="40" t="str">
        <f>IF(B166="","",VLOOKUP(B166,Inscriptions!A:J,8,FALSE))</f>
        <v/>
      </c>
      <c r="J166" s="44" t="str">
        <f>IF(B166="","",VLOOKUP(B166,Inscriptions!A:J,7,FALSE))</f>
        <v/>
      </c>
      <c r="K166" s="44" t="str">
        <f>IF(B166="","",VLOOKUP(B166,Inscriptions!A:K,11,FALSE))</f>
        <v/>
      </c>
    </row>
    <row r="167" spans="1:11" ht="22.5" hidden="1" customHeight="1">
      <c r="A167" s="92">
        <v>165</v>
      </c>
      <c r="B167" s="39" t="str">
        <f>IF('Saisie Resultat'!T167="","",'Saisie Resultat'!T167)</f>
        <v/>
      </c>
      <c r="C167" s="40" t="str">
        <f>IF(ISERROR(VLOOKUP(B167,Inscriptions!A:J,3,FALSE)),"",VLOOKUP(B167,Inscriptions!A:J,3,FALSE))&amp;" "&amp;IF(ISERROR(VLOOKUP(B167,Inscriptions!A:J,4,FALSE)),"",VLOOKUP(B167,Inscriptions!A:J,4,FALSE))</f>
        <v xml:space="preserve"> </v>
      </c>
      <c r="D167" s="41" t="str">
        <f>IF(B167="","",VLOOKUP(B167,'Saisie Resultat'!B:H,7,FALSE)-CHOOSE(K167,$L$1,$L$2,$L$3))</f>
        <v/>
      </c>
      <c r="E167" s="42" t="str">
        <f t="shared" si="8"/>
        <v/>
      </c>
      <c r="F167" s="43" t="str">
        <f>IF(B167="","",VLOOKUP(B167,'Saisie Resultat'!K:Q,7,FALSE)-CHOOSE(K167,$L$1,$L$2,$L$3))</f>
        <v/>
      </c>
      <c r="G167" s="42" t="str">
        <f t="shared" si="9"/>
        <v/>
      </c>
      <c r="H167" s="42" t="str">
        <f>IF(B167="","",VLOOKUP(B167,'Saisie Resultat'!T:Z,7,FALSE)-CHOOSE(K167,$L$1,$L$2,$L$3))</f>
        <v/>
      </c>
      <c r="I167" s="40" t="str">
        <f>IF(B167="","",VLOOKUP(B167,Inscriptions!A:J,8,FALSE))</f>
        <v/>
      </c>
      <c r="J167" s="44" t="str">
        <f>IF(B167="","",VLOOKUP(B167,Inscriptions!A:J,7,FALSE))</f>
        <v/>
      </c>
      <c r="K167" s="44" t="str">
        <f>IF(B167="","",VLOOKUP(B167,Inscriptions!A:K,11,FALSE))</f>
        <v/>
      </c>
    </row>
    <row r="168" spans="1:11" ht="22.5" hidden="1" customHeight="1">
      <c r="A168" s="92">
        <v>166</v>
      </c>
      <c r="B168" s="39" t="str">
        <f>IF('Saisie Resultat'!T168="","",'Saisie Resultat'!T168)</f>
        <v/>
      </c>
      <c r="C168" s="40" t="str">
        <f>IF(ISERROR(VLOOKUP(B168,Inscriptions!A:J,3,FALSE)),"",VLOOKUP(B168,Inscriptions!A:J,3,FALSE))&amp;" "&amp;IF(ISERROR(VLOOKUP(B168,Inscriptions!A:J,4,FALSE)),"",VLOOKUP(B168,Inscriptions!A:J,4,FALSE))</f>
        <v xml:space="preserve"> </v>
      </c>
      <c r="D168" s="41" t="str">
        <f>IF(B168="","",VLOOKUP(B168,'Saisie Resultat'!B:H,7,FALSE)-CHOOSE(K168,$L$1,$L$2,$L$3))</f>
        <v/>
      </c>
      <c r="E168" s="42" t="str">
        <f t="shared" si="8"/>
        <v/>
      </c>
      <c r="F168" s="43" t="str">
        <f>IF(B168="","",VLOOKUP(B168,'Saisie Resultat'!K:Q,7,FALSE)-CHOOSE(K168,$L$1,$L$2,$L$3))</f>
        <v/>
      </c>
      <c r="G168" s="42" t="str">
        <f t="shared" si="9"/>
        <v/>
      </c>
      <c r="H168" s="42" t="str">
        <f>IF(B168="","",VLOOKUP(B168,'Saisie Resultat'!T:Z,7,FALSE)-CHOOSE(K168,$L$1,$L$2,$L$3))</f>
        <v/>
      </c>
      <c r="I168" s="40" t="str">
        <f>IF(B168="","",VLOOKUP(B168,Inscriptions!A:J,8,FALSE))</f>
        <v/>
      </c>
      <c r="J168" s="44" t="str">
        <f>IF(B168="","",VLOOKUP(B168,Inscriptions!A:J,7,FALSE))</f>
        <v/>
      </c>
      <c r="K168" s="44" t="str">
        <f>IF(B168="","",VLOOKUP(B168,Inscriptions!A:K,11,FALSE))</f>
        <v/>
      </c>
    </row>
    <row r="169" spans="1:11" ht="22.5" hidden="1" customHeight="1">
      <c r="A169" s="92">
        <v>167</v>
      </c>
      <c r="B169" s="39" t="str">
        <f>IF('Saisie Resultat'!T169="","",'Saisie Resultat'!T169)</f>
        <v/>
      </c>
      <c r="C169" s="40" t="str">
        <f>IF(ISERROR(VLOOKUP(B169,Inscriptions!A:J,3,FALSE)),"",VLOOKUP(B169,Inscriptions!A:J,3,FALSE))&amp;" "&amp;IF(ISERROR(VLOOKUP(B169,Inscriptions!A:J,4,FALSE)),"",VLOOKUP(B169,Inscriptions!A:J,4,FALSE))</f>
        <v xml:space="preserve"> </v>
      </c>
      <c r="D169" s="41" t="str">
        <f>IF(B169="","",VLOOKUP(B169,'Saisie Resultat'!B:H,7,FALSE)-CHOOSE(K169,$L$1,$L$2,$L$3))</f>
        <v/>
      </c>
      <c r="E169" s="42" t="str">
        <f t="shared" si="8"/>
        <v/>
      </c>
      <c r="F169" s="43" t="str">
        <f>IF(B169="","",VLOOKUP(B169,'Saisie Resultat'!K:Q,7,FALSE)-CHOOSE(K169,$L$1,$L$2,$L$3))</f>
        <v/>
      </c>
      <c r="G169" s="42" t="str">
        <f t="shared" si="9"/>
        <v/>
      </c>
      <c r="H169" s="42" t="str">
        <f>IF(B169="","",VLOOKUP(B169,'Saisie Resultat'!T:Z,7,FALSE)-CHOOSE(K169,$L$1,$L$2,$L$3))</f>
        <v/>
      </c>
      <c r="I169" s="40" t="str">
        <f>IF(B169="","",VLOOKUP(B169,Inscriptions!A:J,8,FALSE))</f>
        <v/>
      </c>
      <c r="J169" s="44" t="str">
        <f>IF(B169="","",VLOOKUP(B169,Inscriptions!A:J,7,FALSE))</f>
        <v/>
      </c>
      <c r="K169" s="44" t="str">
        <f>IF(B169="","",VLOOKUP(B169,Inscriptions!A:K,11,FALSE))</f>
        <v/>
      </c>
    </row>
    <row r="170" spans="1:11" ht="22.5" hidden="1" customHeight="1">
      <c r="A170" s="92">
        <v>168</v>
      </c>
      <c r="B170" s="39" t="str">
        <f>IF('Saisie Resultat'!T170="","",'Saisie Resultat'!T170)</f>
        <v/>
      </c>
      <c r="C170" s="40" t="str">
        <f>IF(ISERROR(VLOOKUP(B170,Inscriptions!A:J,3,FALSE)),"",VLOOKUP(B170,Inscriptions!A:J,3,FALSE))&amp;" "&amp;IF(ISERROR(VLOOKUP(B170,Inscriptions!A:J,4,FALSE)),"",VLOOKUP(B170,Inscriptions!A:J,4,FALSE))</f>
        <v xml:space="preserve"> </v>
      </c>
      <c r="D170" s="41" t="str">
        <f>IF(B170="","",VLOOKUP(B170,'Saisie Resultat'!B:H,7,FALSE)-CHOOSE(K170,$L$1,$L$2,$L$3))</f>
        <v/>
      </c>
      <c r="E170" s="42" t="str">
        <f t="shared" si="8"/>
        <v/>
      </c>
      <c r="F170" s="43" t="str">
        <f>IF(B170="","",VLOOKUP(B170,'Saisie Resultat'!K:Q,7,FALSE)-CHOOSE(K170,$L$1,$L$2,$L$3))</f>
        <v/>
      </c>
      <c r="G170" s="42" t="str">
        <f t="shared" si="9"/>
        <v/>
      </c>
      <c r="H170" s="42" t="str">
        <f>IF(B170="","",VLOOKUP(B170,'Saisie Resultat'!T:Z,7,FALSE)-CHOOSE(K170,$L$1,$L$2,$L$3))</f>
        <v/>
      </c>
      <c r="I170" s="40" t="str">
        <f>IF(B170="","",VLOOKUP(B170,Inscriptions!A:J,8,FALSE))</f>
        <v/>
      </c>
      <c r="J170" s="44" t="str">
        <f>IF(B170="","",VLOOKUP(B170,Inscriptions!A:J,7,FALSE))</f>
        <v/>
      </c>
      <c r="K170" s="44" t="str">
        <f>IF(B170="","",VLOOKUP(B170,Inscriptions!A:K,11,FALSE))</f>
        <v/>
      </c>
    </row>
    <row r="171" spans="1:11" ht="22.5" hidden="1" customHeight="1">
      <c r="A171" s="92">
        <v>169</v>
      </c>
      <c r="B171" s="39" t="str">
        <f>IF('Saisie Resultat'!T171="","",'Saisie Resultat'!T171)</f>
        <v/>
      </c>
      <c r="C171" s="40" t="str">
        <f>IF(ISERROR(VLOOKUP(B171,Inscriptions!A:J,3,FALSE)),"",VLOOKUP(B171,Inscriptions!A:J,3,FALSE))&amp;" "&amp;IF(ISERROR(VLOOKUP(B171,Inscriptions!A:J,4,FALSE)),"",VLOOKUP(B171,Inscriptions!A:J,4,FALSE))</f>
        <v xml:space="preserve"> </v>
      </c>
      <c r="D171" s="41" t="str">
        <f>IF(B171="","",VLOOKUP(B171,'Saisie Resultat'!B:H,7,FALSE)-CHOOSE(K171,$L$1,$L$2,$L$3))</f>
        <v/>
      </c>
      <c r="E171" s="42" t="str">
        <f t="shared" si="8"/>
        <v/>
      </c>
      <c r="F171" s="43" t="str">
        <f>IF(B171="","",VLOOKUP(B171,'Saisie Resultat'!K:Q,7,FALSE)-CHOOSE(K171,$L$1,$L$2,$L$3))</f>
        <v/>
      </c>
      <c r="G171" s="42" t="str">
        <f t="shared" si="9"/>
        <v/>
      </c>
      <c r="H171" s="42" t="str">
        <f>IF(B171="","",VLOOKUP(B171,'Saisie Resultat'!T:Z,7,FALSE)-CHOOSE(K171,$L$1,$L$2,$L$3))</f>
        <v/>
      </c>
      <c r="I171" s="40" t="str">
        <f>IF(B171="","",VLOOKUP(B171,Inscriptions!A:J,8,FALSE))</f>
        <v/>
      </c>
      <c r="J171" s="44" t="str">
        <f>IF(B171="","",VLOOKUP(B171,Inscriptions!A:J,7,FALSE))</f>
        <v/>
      </c>
      <c r="K171" s="44" t="str">
        <f>IF(B171="","",VLOOKUP(B171,Inscriptions!A:K,11,FALSE))</f>
        <v/>
      </c>
    </row>
    <row r="172" spans="1:11" ht="22.5" hidden="1" customHeight="1">
      <c r="A172" s="92">
        <v>170</v>
      </c>
      <c r="B172" s="39" t="str">
        <f>IF('Saisie Resultat'!T172="","",'Saisie Resultat'!T172)</f>
        <v/>
      </c>
      <c r="C172" s="40" t="str">
        <f>IF(ISERROR(VLOOKUP(B172,Inscriptions!A:J,3,FALSE)),"",VLOOKUP(B172,Inscriptions!A:J,3,FALSE))&amp;" "&amp;IF(ISERROR(VLOOKUP(B172,Inscriptions!A:J,4,FALSE)),"",VLOOKUP(B172,Inscriptions!A:J,4,FALSE))</f>
        <v xml:space="preserve"> </v>
      </c>
      <c r="D172" s="41" t="str">
        <f>IF(B172="","",VLOOKUP(B172,'Saisie Resultat'!B:H,7,FALSE)-CHOOSE(K172,$L$1,$L$2,$L$3))</f>
        <v/>
      </c>
      <c r="E172" s="42" t="str">
        <f t="shared" si="8"/>
        <v/>
      </c>
      <c r="F172" s="43" t="str">
        <f>IF(B172="","",VLOOKUP(B172,'Saisie Resultat'!K:Q,7,FALSE)-CHOOSE(K172,$L$1,$L$2,$L$3))</f>
        <v/>
      </c>
      <c r="G172" s="42" t="str">
        <f t="shared" si="9"/>
        <v/>
      </c>
      <c r="H172" s="42" t="str">
        <f>IF(B172="","",VLOOKUP(B172,'Saisie Resultat'!T:Z,7,FALSE)-CHOOSE(K172,$L$1,$L$2,$L$3))</f>
        <v/>
      </c>
      <c r="I172" s="40" t="str">
        <f>IF(B172="","",VLOOKUP(B172,Inscriptions!A:J,8,FALSE))</f>
        <v/>
      </c>
      <c r="J172" s="44" t="str">
        <f>IF(B172="","",VLOOKUP(B172,Inscriptions!A:J,7,FALSE))</f>
        <v/>
      </c>
      <c r="K172" s="44" t="str">
        <f>IF(B172="","",VLOOKUP(B172,Inscriptions!A:K,11,FALSE))</f>
        <v/>
      </c>
    </row>
    <row r="173" spans="1:11" ht="22.5" hidden="1" customHeight="1">
      <c r="A173" s="92">
        <v>171</v>
      </c>
      <c r="B173" s="39" t="str">
        <f>IF('Saisie Resultat'!T173="","",'Saisie Resultat'!T173)</f>
        <v/>
      </c>
      <c r="C173" s="40" t="str">
        <f>IF(ISERROR(VLOOKUP(B173,Inscriptions!A:J,3,FALSE)),"",VLOOKUP(B173,Inscriptions!A:J,3,FALSE))&amp;" "&amp;IF(ISERROR(VLOOKUP(B173,Inscriptions!A:J,4,FALSE)),"",VLOOKUP(B173,Inscriptions!A:J,4,FALSE))</f>
        <v xml:space="preserve"> </v>
      </c>
      <c r="D173" s="41" t="str">
        <f>IF(B173="","",VLOOKUP(B173,'Saisie Resultat'!B:H,7,FALSE)-CHOOSE(K173,$L$1,$L$2,$L$3))</f>
        <v/>
      </c>
      <c r="E173" s="42" t="str">
        <f t="shared" si="8"/>
        <v/>
      </c>
      <c r="F173" s="43" t="str">
        <f>IF(B173="","",VLOOKUP(B173,'Saisie Resultat'!K:Q,7,FALSE)-CHOOSE(K173,$L$1,$L$2,$L$3))</f>
        <v/>
      </c>
      <c r="G173" s="42" t="str">
        <f t="shared" si="9"/>
        <v/>
      </c>
      <c r="H173" s="42" t="str">
        <f>IF(B173="","",VLOOKUP(B173,'Saisie Resultat'!T:Z,7,FALSE)-CHOOSE(K173,$L$1,$L$2,$L$3))</f>
        <v/>
      </c>
      <c r="I173" s="40" t="str">
        <f>IF(B173="","",VLOOKUP(B173,Inscriptions!A:J,8,FALSE))</f>
        <v/>
      </c>
      <c r="J173" s="44" t="str">
        <f>IF(B173="","",VLOOKUP(B173,Inscriptions!A:J,7,FALSE))</f>
        <v/>
      </c>
      <c r="K173" s="44" t="str">
        <f>IF(B173="","",VLOOKUP(B173,Inscriptions!A:K,11,FALSE))</f>
        <v/>
      </c>
    </row>
    <row r="174" spans="1:11" ht="22.5" hidden="1" customHeight="1">
      <c r="A174" s="92">
        <v>172</v>
      </c>
      <c r="B174" s="39" t="str">
        <f>IF('Saisie Resultat'!T174="","",'Saisie Resultat'!T174)</f>
        <v/>
      </c>
      <c r="C174" s="40" t="str">
        <f>IF(ISERROR(VLOOKUP(B174,Inscriptions!A:J,3,FALSE)),"",VLOOKUP(B174,Inscriptions!A:J,3,FALSE))&amp;" "&amp;IF(ISERROR(VLOOKUP(B174,Inscriptions!A:J,4,FALSE)),"",VLOOKUP(B174,Inscriptions!A:J,4,FALSE))</f>
        <v xml:space="preserve"> </v>
      </c>
      <c r="D174" s="41" t="str">
        <f>IF(B174="","",VLOOKUP(B174,'Saisie Resultat'!B:H,7,FALSE)-CHOOSE(K174,$L$1,$L$2,$L$3))</f>
        <v/>
      </c>
      <c r="E174" s="42" t="str">
        <f t="shared" si="8"/>
        <v/>
      </c>
      <c r="F174" s="43" t="str">
        <f>IF(B174="","",VLOOKUP(B174,'Saisie Resultat'!K:Q,7,FALSE)-CHOOSE(K174,$L$1,$L$2,$L$3))</f>
        <v/>
      </c>
      <c r="G174" s="42" t="str">
        <f t="shared" si="9"/>
        <v/>
      </c>
      <c r="H174" s="42" t="str">
        <f>IF(B174="","",VLOOKUP(B174,'Saisie Resultat'!T:Z,7,FALSE)-CHOOSE(K174,$L$1,$L$2,$L$3))</f>
        <v/>
      </c>
      <c r="I174" s="40" t="str">
        <f>IF(B174="","",VLOOKUP(B174,Inscriptions!A:J,8,FALSE))</f>
        <v/>
      </c>
      <c r="J174" s="44" t="str">
        <f>IF(B174="","",VLOOKUP(B174,Inscriptions!A:J,7,FALSE))</f>
        <v/>
      </c>
      <c r="K174" s="44" t="str">
        <f>IF(B174="","",VLOOKUP(B174,Inscriptions!A:K,11,FALSE))</f>
        <v/>
      </c>
    </row>
    <row r="175" spans="1:11" ht="22.5" hidden="1" customHeight="1">
      <c r="A175" s="92">
        <v>173</v>
      </c>
      <c r="B175" s="39" t="str">
        <f>IF('Saisie Resultat'!T175="","",'Saisie Resultat'!T175)</f>
        <v/>
      </c>
      <c r="C175" s="40" t="str">
        <f>IF(ISERROR(VLOOKUP(B175,Inscriptions!A:J,3,FALSE)),"",VLOOKUP(B175,Inscriptions!A:J,3,FALSE))&amp;" "&amp;IF(ISERROR(VLOOKUP(B175,Inscriptions!A:J,4,FALSE)),"",VLOOKUP(B175,Inscriptions!A:J,4,FALSE))</f>
        <v xml:space="preserve"> </v>
      </c>
      <c r="D175" s="41" t="str">
        <f>IF(B175="","",VLOOKUP(B175,'Saisie Resultat'!B:H,7,FALSE)-CHOOSE(K175,$L$1,$L$2,$L$3))</f>
        <v/>
      </c>
      <c r="E175" s="42" t="str">
        <f t="shared" si="8"/>
        <v/>
      </c>
      <c r="F175" s="43" t="str">
        <f>IF(B175="","",VLOOKUP(B175,'Saisie Resultat'!K:Q,7,FALSE)-CHOOSE(K175,$L$1,$L$2,$L$3))</f>
        <v/>
      </c>
      <c r="G175" s="42" t="str">
        <f t="shared" si="9"/>
        <v/>
      </c>
      <c r="H175" s="42" t="str">
        <f>IF(B175="","",VLOOKUP(B175,'Saisie Resultat'!T:Z,7,FALSE)-CHOOSE(K175,$L$1,$L$2,$L$3))</f>
        <v/>
      </c>
      <c r="I175" s="40" t="str">
        <f>IF(B175="","",VLOOKUP(B175,Inscriptions!A:J,8,FALSE))</f>
        <v/>
      </c>
      <c r="J175" s="44" t="str">
        <f>IF(B175="","",VLOOKUP(B175,Inscriptions!A:J,7,FALSE))</f>
        <v/>
      </c>
      <c r="K175" s="44" t="str">
        <f>IF(B175="","",VLOOKUP(B175,Inscriptions!A:K,11,FALSE))</f>
        <v/>
      </c>
    </row>
    <row r="176" spans="1:11" ht="22.5" hidden="1" customHeight="1">
      <c r="A176" s="92">
        <v>174</v>
      </c>
      <c r="B176" s="39" t="str">
        <f>IF('Saisie Resultat'!T176="","",'Saisie Resultat'!T176)</f>
        <v/>
      </c>
      <c r="C176" s="40" t="str">
        <f>IF(ISERROR(VLOOKUP(B176,Inscriptions!A:J,3,FALSE)),"",VLOOKUP(B176,Inscriptions!A:J,3,FALSE))&amp;" "&amp;IF(ISERROR(VLOOKUP(B176,Inscriptions!A:J,4,FALSE)),"",VLOOKUP(B176,Inscriptions!A:J,4,FALSE))</f>
        <v xml:space="preserve"> </v>
      </c>
      <c r="D176" s="41" t="str">
        <f>IF(B176="","",VLOOKUP(B176,'Saisie Resultat'!B:H,7,FALSE)-CHOOSE(K176,$L$1,$L$2,$L$3))</f>
        <v/>
      </c>
      <c r="E176" s="42" t="str">
        <f t="shared" si="8"/>
        <v/>
      </c>
      <c r="F176" s="43" t="str">
        <f>IF(B176="","",VLOOKUP(B176,'Saisie Resultat'!K:Q,7,FALSE)-CHOOSE(K176,$L$1,$L$2,$L$3))</f>
        <v/>
      </c>
      <c r="G176" s="42" t="str">
        <f t="shared" si="9"/>
        <v/>
      </c>
      <c r="H176" s="42" t="str">
        <f>IF(B176="","",VLOOKUP(B176,'Saisie Resultat'!T:Z,7,FALSE)-CHOOSE(K176,$L$1,$L$2,$L$3))</f>
        <v/>
      </c>
      <c r="I176" s="40" t="str">
        <f>IF(B176="","",VLOOKUP(B176,Inscriptions!A:J,8,FALSE))</f>
        <v/>
      </c>
      <c r="J176" s="44" t="str">
        <f>IF(B176="","",VLOOKUP(B176,Inscriptions!A:J,7,FALSE))</f>
        <v/>
      </c>
      <c r="K176" s="44" t="str">
        <f>IF(B176="","",VLOOKUP(B176,Inscriptions!A:K,11,FALSE))</f>
        <v/>
      </c>
    </row>
    <row r="177" spans="1:11" ht="22.5" hidden="1" customHeight="1">
      <c r="A177" s="92">
        <v>175</v>
      </c>
      <c r="B177" s="39" t="str">
        <f>IF('Saisie Resultat'!T177="","",'Saisie Resultat'!T177)</f>
        <v/>
      </c>
      <c r="C177" s="40" t="str">
        <f>IF(ISERROR(VLOOKUP(B177,Inscriptions!A:J,3,FALSE)),"",VLOOKUP(B177,Inscriptions!A:J,3,FALSE))&amp;" "&amp;IF(ISERROR(VLOOKUP(B177,Inscriptions!A:J,4,FALSE)),"",VLOOKUP(B177,Inscriptions!A:J,4,FALSE))</f>
        <v xml:space="preserve"> </v>
      </c>
      <c r="D177" s="41" t="str">
        <f>IF(B177="","",VLOOKUP(B177,'Saisie Resultat'!B:H,7,FALSE)-CHOOSE(K177,$L$1,$L$2,$L$3))</f>
        <v/>
      </c>
      <c r="E177" s="42" t="str">
        <f t="shared" si="8"/>
        <v/>
      </c>
      <c r="F177" s="43" t="str">
        <f>IF(B177="","",VLOOKUP(B177,'Saisie Resultat'!K:Q,7,FALSE)-CHOOSE(K177,$L$1,$L$2,$L$3))</f>
        <v/>
      </c>
      <c r="G177" s="42" t="str">
        <f t="shared" si="9"/>
        <v/>
      </c>
      <c r="H177" s="42" t="str">
        <f>IF(B177="","",VLOOKUP(B177,'Saisie Resultat'!T:Z,7,FALSE)-CHOOSE(K177,$L$1,$L$2,$L$3))</f>
        <v/>
      </c>
      <c r="I177" s="40" t="str">
        <f>IF(B177="","",VLOOKUP(B177,Inscriptions!A:J,8,FALSE))</f>
        <v/>
      </c>
      <c r="J177" s="44" t="str">
        <f>IF(B177="","",VLOOKUP(B177,Inscriptions!A:J,7,FALSE))</f>
        <v/>
      </c>
      <c r="K177" s="44" t="str">
        <f>IF(B177="","",VLOOKUP(B177,Inscriptions!A:K,11,FALSE))</f>
        <v/>
      </c>
    </row>
    <row r="178" spans="1:11" ht="22.5" hidden="1" customHeight="1">
      <c r="A178" s="92">
        <v>176</v>
      </c>
      <c r="B178" s="39" t="str">
        <f>IF('Saisie Resultat'!T178="","",'Saisie Resultat'!T178)</f>
        <v/>
      </c>
      <c r="C178" s="40" t="str">
        <f>IF(ISERROR(VLOOKUP(B178,Inscriptions!A:J,3,FALSE)),"",VLOOKUP(B178,Inscriptions!A:J,3,FALSE))&amp;" "&amp;IF(ISERROR(VLOOKUP(B178,Inscriptions!A:J,4,FALSE)),"",VLOOKUP(B178,Inscriptions!A:J,4,FALSE))</f>
        <v xml:space="preserve"> </v>
      </c>
      <c r="D178" s="41" t="str">
        <f>IF(B178="","",VLOOKUP(B178,'Saisie Resultat'!B:H,7,FALSE)-CHOOSE(K178,$L$1,$L$2,$L$3))</f>
        <v/>
      </c>
      <c r="E178" s="42" t="str">
        <f t="shared" si="8"/>
        <v/>
      </c>
      <c r="F178" s="43" t="str">
        <f>IF(B178="","",VLOOKUP(B178,'Saisie Resultat'!K:Q,7,FALSE)-CHOOSE(K178,$L$1,$L$2,$L$3))</f>
        <v/>
      </c>
      <c r="G178" s="42" t="str">
        <f t="shared" si="9"/>
        <v/>
      </c>
      <c r="H178" s="42" t="str">
        <f>IF(B178="","",VLOOKUP(B178,'Saisie Resultat'!T:Z,7,FALSE)-CHOOSE(K178,$L$1,$L$2,$L$3))</f>
        <v/>
      </c>
      <c r="I178" s="40" t="str">
        <f>IF(B178="","",VLOOKUP(B178,Inscriptions!A:J,8,FALSE))</f>
        <v/>
      </c>
      <c r="J178" s="44" t="str">
        <f>IF(B178="","",VLOOKUP(B178,Inscriptions!A:J,7,FALSE))</f>
        <v/>
      </c>
      <c r="K178" s="44" t="str">
        <f>IF(B178="","",VLOOKUP(B178,Inscriptions!A:K,11,FALSE))</f>
        <v/>
      </c>
    </row>
    <row r="179" spans="1:11" ht="22.5" hidden="1" customHeight="1">
      <c r="A179" s="92">
        <v>177</v>
      </c>
      <c r="B179" s="39" t="str">
        <f>IF('Saisie Resultat'!T179="","",'Saisie Resultat'!T179)</f>
        <v/>
      </c>
      <c r="C179" s="40" t="str">
        <f>IF(ISERROR(VLOOKUP(B179,Inscriptions!A:J,3,FALSE)),"",VLOOKUP(B179,Inscriptions!A:J,3,FALSE))&amp;" "&amp;IF(ISERROR(VLOOKUP(B179,Inscriptions!A:J,4,FALSE)),"",VLOOKUP(B179,Inscriptions!A:J,4,FALSE))</f>
        <v xml:space="preserve"> </v>
      </c>
      <c r="D179" s="41" t="str">
        <f>IF(B179="","",VLOOKUP(B179,'Saisie Resultat'!B:H,7,FALSE)-CHOOSE(K179,$L$1,$L$2,$L$3))</f>
        <v/>
      </c>
      <c r="E179" s="42" t="str">
        <f t="shared" si="8"/>
        <v/>
      </c>
      <c r="F179" s="43" t="str">
        <f>IF(B179="","",VLOOKUP(B179,'Saisie Resultat'!K:Q,7,FALSE)-CHOOSE(K179,$L$1,$L$2,$L$3))</f>
        <v/>
      </c>
      <c r="G179" s="42" t="str">
        <f t="shared" si="9"/>
        <v/>
      </c>
      <c r="H179" s="42" t="str">
        <f>IF(B179="","",VLOOKUP(B179,'Saisie Resultat'!T:Z,7,FALSE)-CHOOSE(K179,$L$1,$L$2,$L$3))</f>
        <v/>
      </c>
      <c r="I179" s="40" t="str">
        <f>IF(B179="","",VLOOKUP(B179,Inscriptions!A:J,8,FALSE))</f>
        <v/>
      </c>
      <c r="J179" s="44" t="str">
        <f>IF(B179="","",VLOOKUP(B179,Inscriptions!A:J,7,FALSE))</f>
        <v/>
      </c>
      <c r="K179" s="44" t="str">
        <f>IF(B179="","",VLOOKUP(B179,Inscriptions!A:K,11,FALSE))</f>
        <v/>
      </c>
    </row>
    <row r="180" spans="1:11" ht="22.5" hidden="1" customHeight="1">
      <c r="A180" s="92">
        <v>178</v>
      </c>
      <c r="B180" s="39" t="str">
        <f>IF('Saisie Resultat'!T180="","",'Saisie Resultat'!T180)</f>
        <v/>
      </c>
      <c r="C180" s="40" t="str">
        <f>IF(ISERROR(VLOOKUP(B180,Inscriptions!A:J,3,FALSE)),"",VLOOKUP(B180,Inscriptions!A:J,3,FALSE))&amp;" "&amp;IF(ISERROR(VLOOKUP(B180,Inscriptions!A:J,4,FALSE)),"",VLOOKUP(B180,Inscriptions!A:J,4,FALSE))</f>
        <v xml:space="preserve"> </v>
      </c>
      <c r="D180" s="41" t="str">
        <f>IF(B180="","",VLOOKUP(B180,'Saisie Resultat'!B:H,7,FALSE)-CHOOSE(K180,$L$1,$L$2,$L$3))</f>
        <v/>
      </c>
      <c r="E180" s="42" t="str">
        <f t="shared" si="8"/>
        <v/>
      </c>
      <c r="F180" s="43" t="str">
        <f>IF(B180="","",VLOOKUP(B180,'Saisie Resultat'!K:Q,7,FALSE)-CHOOSE(K180,$L$1,$L$2,$L$3))</f>
        <v/>
      </c>
      <c r="G180" s="42" t="str">
        <f t="shared" si="9"/>
        <v/>
      </c>
      <c r="H180" s="42" t="str">
        <f>IF(B180="","",VLOOKUP(B180,'Saisie Resultat'!T:Z,7,FALSE)-CHOOSE(K180,$L$1,$L$2,$L$3))</f>
        <v/>
      </c>
      <c r="I180" s="40" t="str">
        <f>IF(B180="","",VLOOKUP(B180,Inscriptions!A:J,8,FALSE))</f>
        <v/>
      </c>
      <c r="J180" s="44" t="str">
        <f>IF(B180="","",VLOOKUP(B180,Inscriptions!A:J,7,FALSE))</f>
        <v/>
      </c>
      <c r="K180" s="44" t="str">
        <f>IF(B180="","",VLOOKUP(B180,Inscriptions!A:K,11,FALSE))</f>
        <v/>
      </c>
    </row>
    <row r="181" spans="1:11" ht="22.5" hidden="1" customHeight="1">
      <c r="A181" s="92">
        <v>179</v>
      </c>
      <c r="B181" s="39" t="str">
        <f>IF('Saisie Resultat'!T181="","",'Saisie Resultat'!T181)</f>
        <v/>
      </c>
      <c r="C181" s="40" t="str">
        <f>IF(ISERROR(VLOOKUP(B181,Inscriptions!A:J,3,FALSE)),"",VLOOKUP(B181,Inscriptions!A:J,3,FALSE))&amp;" "&amp;IF(ISERROR(VLOOKUP(B181,Inscriptions!A:J,4,FALSE)),"",VLOOKUP(B181,Inscriptions!A:J,4,FALSE))</f>
        <v xml:space="preserve"> </v>
      </c>
      <c r="D181" s="41" t="str">
        <f>IF(B181="","",VLOOKUP(B181,'Saisie Resultat'!B:H,7,FALSE)-CHOOSE(K181,$L$1,$L$2,$L$3))</f>
        <v/>
      </c>
      <c r="E181" s="42" t="str">
        <f t="shared" si="8"/>
        <v/>
      </c>
      <c r="F181" s="43" t="str">
        <f>IF(B181="","",VLOOKUP(B181,'Saisie Resultat'!K:Q,7,FALSE)-CHOOSE(K181,$L$1,$L$2,$L$3))</f>
        <v/>
      </c>
      <c r="G181" s="42" t="str">
        <f t="shared" si="9"/>
        <v/>
      </c>
      <c r="H181" s="42" t="str">
        <f>IF(B181="","",VLOOKUP(B181,'Saisie Resultat'!T:Z,7,FALSE)-CHOOSE(K181,$L$1,$L$2,$L$3))</f>
        <v/>
      </c>
      <c r="I181" s="40" t="str">
        <f>IF(B181="","",VLOOKUP(B181,Inscriptions!A:J,8,FALSE))</f>
        <v/>
      </c>
      <c r="J181" s="44" t="str">
        <f>IF(B181="","",VLOOKUP(B181,Inscriptions!A:J,7,FALSE))</f>
        <v/>
      </c>
      <c r="K181" s="44" t="str">
        <f>IF(B181="","",VLOOKUP(B181,Inscriptions!A:K,11,FALSE))</f>
        <v/>
      </c>
    </row>
    <row r="182" spans="1:11" ht="22.5" hidden="1" customHeight="1">
      <c r="A182" s="92">
        <v>180</v>
      </c>
      <c r="B182" s="39" t="str">
        <f>IF('Saisie Resultat'!T182="","",'Saisie Resultat'!T182)</f>
        <v/>
      </c>
      <c r="C182" s="40" t="str">
        <f>IF(ISERROR(VLOOKUP(B182,Inscriptions!A:J,3,FALSE)),"",VLOOKUP(B182,Inscriptions!A:J,3,FALSE))&amp;" "&amp;IF(ISERROR(VLOOKUP(B182,Inscriptions!A:J,4,FALSE)),"",VLOOKUP(B182,Inscriptions!A:J,4,FALSE))</f>
        <v xml:space="preserve"> </v>
      </c>
      <c r="D182" s="41" t="str">
        <f>IF(B182="","",VLOOKUP(B182,'Saisie Resultat'!B:H,7,FALSE)-CHOOSE(K182,$L$1,$L$2,$L$3))</f>
        <v/>
      </c>
      <c r="E182" s="42" t="str">
        <f t="shared" si="8"/>
        <v/>
      </c>
      <c r="F182" s="43" t="str">
        <f>IF(B182="","",VLOOKUP(B182,'Saisie Resultat'!K:Q,7,FALSE)-CHOOSE(K182,$L$1,$L$2,$L$3))</f>
        <v/>
      </c>
      <c r="G182" s="42" t="str">
        <f t="shared" si="9"/>
        <v/>
      </c>
      <c r="H182" s="42" t="str">
        <f>IF(B182="","",VLOOKUP(B182,'Saisie Resultat'!T:Z,7,FALSE)-CHOOSE(K182,$L$1,$L$2,$L$3))</f>
        <v/>
      </c>
      <c r="I182" s="40" t="str">
        <f>IF(B182="","",VLOOKUP(B182,Inscriptions!A:J,8,FALSE))</f>
        <v/>
      </c>
      <c r="J182" s="44" t="str">
        <f>IF(B182="","",VLOOKUP(B182,Inscriptions!A:J,7,FALSE))</f>
        <v/>
      </c>
      <c r="K182" s="44" t="str">
        <f>IF(B182="","",VLOOKUP(B182,Inscriptions!A:K,11,FALSE))</f>
        <v/>
      </c>
    </row>
    <row r="183" spans="1:11" ht="22.5" hidden="1" customHeight="1">
      <c r="A183" s="92">
        <v>181</v>
      </c>
      <c r="B183" s="39" t="str">
        <f>IF('Saisie Resultat'!T183="","",'Saisie Resultat'!T183)</f>
        <v/>
      </c>
      <c r="C183" s="40" t="str">
        <f>IF(ISERROR(VLOOKUP(B183,Inscriptions!A:J,3,FALSE)),"",VLOOKUP(B183,Inscriptions!A:J,3,FALSE))&amp;" "&amp;IF(ISERROR(VLOOKUP(B183,Inscriptions!A:J,4,FALSE)),"",VLOOKUP(B183,Inscriptions!A:J,4,FALSE))</f>
        <v xml:space="preserve"> </v>
      </c>
      <c r="D183" s="41" t="str">
        <f>IF(B183="","",VLOOKUP(B183,'Saisie Resultat'!B:H,7,FALSE)-CHOOSE(K183,$L$1,$L$2,$L$3))</f>
        <v/>
      </c>
      <c r="E183" s="42" t="str">
        <f t="shared" si="8"/>
        <v/>
      </c>
      <c r="F183" s="43" t="str">
        <f>IF(B183="","",VLOOKUP(B183,'Saisie Resultat'!K:Q,7,FALSE)-CHOOSE(K183,$L$1,$L$2,$L$3))</f>
        <v/>
      </c>
      <c r="G183" s="42" t="str">
        <f t="shared" si="9"/>
        <v/>
      </c>
      <c r="H183" s="42" t="str">
        <f>IF(B183="","",VLOOKUP(B183,'Saisie Resultat'!T:Z,7,FALSE)-CHOOSE(K183,$L$1,$L$2,$L$3))</f>
        <v/>
      </c>
      <c r="I183" s="40" t="str">
        <f>IF(B183="","",VLOOKUP(B183,Inscriptions!A:J,8,FALSE))</f>
        <v/>
      </c>
      <c r="J183" s="44" t="str">
        <f>IF(B183="","",VLOOKUP(B183,Inscriptions!A:J,7,FALSE))</f>
        <v/>
      </c>
      <c r="K183" s="44" t="str">
        <f>IF(B183="","",VLOOKUP(B183,Inscriptions!A:K,11,FALSE))</f>
        <v/>
      </c>
    </row>
    <row r="184" spans="1:11" ht="22.5" hidden="1" customHeight="1">
      <c r="A184" s="92">
        <v>182</v>
      </c>
      <c r="B184" s="39" t="str">
        <f>IF('Saisie Resultat'!T184="","",'Saisie Resultat'!T184)</f>
        <v/>
      </c>
      <c r="C184" s="40" t="str">
        <f>IF(ISERROR(VLOOKUP(B184,Inscriptions!A:J,3,FALSE)),"",VLOOKUP(B184,Inscriptions!A:J,3,FALSE))&amp;" "&amp;IF(ISERROR(VLOOKUP(B184,Inscriptions!A:J,4,FALSE)),"",VLOOKUP(B184,Inscriptions!A:J,4,FALSE))</f>
        <v xml:space="preserve"> </v>
      </c>
      <c r="D184" s="41" t="str">
        <f>IF(B184="","",VLOOKUP(B184,'Saisie Resultat'!B:H,7,FALSE)-CHOOSE(K184,$L$1,$L$2,$L$3))</f>
        <v/>
      </c>
      <c r="E184" s="42" t="str">
        <f t="shared" si="8"/>
        <v/>
      </c>
      <c r="F184" s="43" t="str">
        <f>IF(B184="","",VLOOKUP(B184,'Saisie Resultat'!K:Q,7,FALSE)-CHOOSE(K184,$L$1,$L$2,$L$3))</f>
        <v/>
      </c>
      <c r="G184" s="42" t="str">
        <f t="shared" si="9"/>
        <v/>
      </c>
      <c r="H184" s="42" t="str">
        <f>IF(B184="","",VLOOKUP(B184,'Saisie Resultat'!T:Z,7,FALSE)-CHOOSE(K184,$L$1,$L$2,$L$3))</f>
        <v/>
      </c>
      <c r="I184" s="40" t="str">
        <f>IF(B184="","",VLOOKUP(B184,Inscriptions!A:J,8,FALSE))</f>
        <v/>
      </c>
      <c r="J184" s="44" t="str">
        <f>IF(B184="","",VLOOKUP(B184,Inscriptions!A:J,7,FALSE))</f>
        <v/>
      </c>
      <c r="K184" s="44" t="str">
        <f>IF(B184="","",VLOOKUP(B184,Inscriptions!A:K,11,FALSE))</f>
        <v/>
      </c>
    </row>
    <row r="185" spans="1:11" ht="22.5" hidden="1" customHeight="1">
      <c r="A185" s="92">
        <v>183</v>
      </c>
      <c r="B185" s="39" t="str">
        <f>IF('Saisie Resultat'!T185="","",'Saisie Resultat'!T185)</f>
        <v/>
      </c>
      <c r="C185" s="40" t="str">
        <f>IF(ISERROR(VLOOKUP(B185,Inscriptions!A:J,3,FALSE)),"",VLOOKUP(B185,Inscriptions!A:J,3,FALSE))&amp;" "&amp;IF(ISERROR(VLOOKUP(B185,Inscriptions!A:J,4,FALSE)),"",VLOOKUP(B185,Inscriptions!A:J,4,FALSE))</f>
        <v xml:space="preserve"> </v>
      </c>
      <c r="D185" s="41" t="str">
        <f>IF(B185="","",VLOOKUP(B185,'Saisie Resultat'!B:H,7,FALSE)-CHOOSE(K185,$L$1,$L$2,$L$3))</f>
        <v/>
      </c>
      <c r="E185" s="42" t="str">
        <f t="shared" si="8"/>
        <v/>
      </c>
      <c r="F185" s="43" t="str">
        <f>IF(B185="","",VLOOKUP(B185,'Saisie Resultat'!K:Q,7,FALSE)-CHOOSE(K185,$L$1,$L$2,$L$3))</f>
        <v/>
      </c>
      <c r="G185" s="42" t="str">
        <f t="shared" si="9"/>
        <v/>
      </c>
      <c r="H185" s="42" t="str">
        <f>IF(B185="","",VLOOKUP(B185,'Saisie Resultat'!T:Z,7,FALSE)-CHOOSE(K185,$L$1,$L$2,$L$3))</f>
        <v/>
      </c>
      <c r="I185" s="40" t="str">
        <f>IF(B185="","",VLOOKUP(B185,Inscriptions!A:J,8,FALSE))</f>
        <v/>
      </c>
      <c r="J185" s="44" t="str">
        <f>IF(B185="","",VLOOKUP(B185,Inscriptions!A:J,7,FALSE))</f>
        <v/>
      </c>
      <c r="K185" s="44" t="str">
        <f>IF(B185="","",VLOOKUP(B185,Inscriptions!A:K,11,FALSE))</f>
        <v/>
      </c>
    </row>
    <row r="186" spans="1:11" ht="22.5" hidden="1" customHeight="1">
      <c r="A186" s="92">
        <v>184</v>
      </c>
      <c r="B186" s="39" t="str">
        <f>IF('Saisie Resultat'!T186="","",'Saisie Resultat'!T186)</f>
        <v/>
      </c>
      <c r="C186" s="40" t="str">
        <f>IF(ISERROR(VLOOKUP(B186,Inscriptions!A:J,3,FALSE)),"",VLOOKUP(B186,Inscriptions!A:J,3,FALSE))&amp;" "&amp;IF(ISERROR(VLOOKUP(B186,Inscriptions!A:J,4,FALSE)),"",VLOOKUP(B186,Inscriptions!A:J,4,FALSE))</f>
        <v xml:space="preserve"> </v>
      </c>
      <c r="D186" s="41" t="str">
        <f>IF(B186="","",VLOOKUP(B186,'Saisie Resultat'!B:H,7,FALSE)-CHOOSE(K186,$L$1,$L$2,$L$3))</f>
        <v/>
      </c>
      <c r="E186" s="42" t="str">
        <f t="shared" si="8"/>
        <v/>
      </c>
      <c r="F186" s="43" t="str">
        <f>IF(B186="","",VLOOKUP(B186,'Saisie Resultat'!K:Q,7,FALSE)-CHOOSE(K186,$L$1,$L$2,$L$3))</f>
        <v/>
      </c>
      <c r="G186" s="42" t="str">
        <f t="shared" si="9"/>
        <v/>
      </c>
      <c r="H186" s="42" t="str">
        <f>IF(B186="","",VLOOKUP(B186,'Saisie Resultat'!T:Z,7,FALSE)-CHOOSE(K186,$L$1,$L$2,$L$3))</f>
        <v/>
      </c>
      <c r="I186" s="40" t="str">
        <f>IF(B186="","",VLOOKUP(B186,Inscriptions!A:J,8,FALSE))</f>
        <v/>
      </c>
      <c r="J186" s="44" t="str">
        <f>IF(B186="","",VLOOKUP(B186,Inscriptions!A:J,7,FALSE))</f>
        <v/>
      </c>
      <c r="K186" s="44" t="str">
        <f>IF(B186="","",VLOOKUP(B186,Inscriptions!A:K,11,FALSE))</f>
        <v/>
      </c>
    </row>
    <row r="187" spans="1:11" ht="22.5" hidden="1" customHeight="1">
      <c r="A187" s="92">
        <v>185</v>
      </c>
      <c r="B187" s="39" t="str">
        <f>IF('Saisie Resultat'!T187="","",'Saisie Resultat'!T187)</f>
        <v/>
      </c>
      <c r="C187" s="40" t="str">
        <f>IF(ISERROR(VLOOKUP(B187,Inscriptions!A:J,3,FALSE)),"",VLOOKUP(B187,Inscriptions!A:J,3,FALSE))&amp;" "&amp;IF(ISERROR(VLOOKUP(B187,Inscriptions!A:J,4,FALSE)),"",VLOOKUP(B187,Inscriptions!A:J,4,FALSE))</f>
        <v xml:space="preserve"> </v>
      </c>
      <c r="D187" s="41" t="str">
        <f>IF(B187="","",VLOOKUP(B187,'Saisie Resultat'!B:H,7,FALSE)-CHOOSE(K187,$L$1,$L$2,$L$3))</f>
        <v/>
      </c>
      <c r="E187" s="42" t="str">
        <f t="shared" si="8"/>
        <v/>
      </c>
      <c r="F187" s="43" t="str">
        <f>IF(B187="","",VLOOKUP(B187,'Saisie Resultat'!K:Q,7,FALSE)-CHOOSE(K187,$L$1,$L$2,$L$3))</f>
        <v/>
      </c>
      <c r="G187" s="42" t="str">
        <f t="shared" si="9"/>
        <v/>
      </c>
      <c r="H187" s="42" t="str">
        <f>IF(B187="","",VLOOKUP(B187,'Saisie Resultat'!T:Z,7,FALSE)-CHOOSE(K187,$L$1,$L$2,$L$3))</f>
        <v/>
      </c>
      <c r="I187" s="40" t="str">
        <f>IF(B187="","",VLOOKUP(B187,Inscriptions!A:J,8,FALSE))</f>
        <v/>
      </c>
      <c r="J187" s="44" t="str">
        <f>IF(B187="","",VLOOKUP(B187,Inscriptions!A:J,7,FALSE))</f>
        <v/>
      </c>
      <c r="K187" s="44" t="str">
        <f>IF(B187="","",VLOOKUP(B187,Inscriptions!A:K,11,FALSE))</f>
        <v/>
      </c>
    </row>
    <row r="188" spans="1:11" ht="22.5" hidden="1" customHeight="1">
      <c r="A188" s="92">
        <v>186</v>
      </c>
      <c r="B188" s="39" t="str">
        <f>IF('Saisie Resultat'!T188="","",'Saisie Resultat'!T188)</f>
        <v/>
      </c>
      <c r="C188" s="40" t="str">
        <f>IF(ISERROR(VLOOKUP(B188,Inscriptions!A:J,3,FALSE)),"",VLOOKUP(B188,Inscriptions!A:J,3,FALSE))&amp;" "&amp;IF(ISERROR(VLOOKUP(B188,Inscriptions!A:J,4,FALSE)),"",VLOOKUP(B188,Inscriptions!A:J,4,FALSE))</f>
        <v xml:space="preserve"> </v>
      </c>
      <c r="D188" s="41" t="str">
        <f>IF(B188="","",VLOOKUP(B188,'Saisie Resultat'!B:H,7,FALSE)-CHOOSE(K188,$L$1,$L$2,$L$3))</f>
        <v/>
      </c>
      <c r="E188" s="42" t="str">
        <f t="shared" si="8"/>
        <v/>
      </c>
      <c r="F188" s="43" t="str">
        <f>IF(B188="","",VLOOKUP(B188,'Saisie Resultat'!K:Q,7,FALSE)-CHOOSE(K188,$L$1,$L$2,$L$3))</f>
        <v/>
      </c>
      <c r="G188" s="42" t="str">
        <f t="shared" si="9"/>
        <v/>
      </c>
      <c r="H188" s="42" t="str">
        <f>IF(B188="","",VLOOKUP(B188,'Saisie Resultat'!T:Z,7,FALSE)-CHOOSE(K188,$L$1,$L$2,$L$3))</f>
        <v/>
      </c>
      <c r="I188" s="40" t="str">
        <f>IF(B188="","",VLOOKUP(B188,Inscriptions!A:J,8,FALSE))</f>
        <v/>
      </c>
      <c r="J188" s="44" t="str">
        <f>IF(B188="","",VLOOKUP(B188,Inscriptions!A:J,7,FALSE))</f>
        <v/>
      </c>
      <c r="K188" s="44" t="str">
        <f>IF(B188="","",VLOOKUP(B188,Inscriptions!A:K,11,FALSE))</f>
        <v/>
      </c>
    </row>
    <row r="189" spans="1:11" ht="22.5" hidden="1" customHeight="1">
      <c r="A189" s="92">
        <v>187</v>
      </c>
      <c r="B189" s="39" t="str">
        <f>IF('Saisie Resultat'!T189="","",'Saisie Resultat'!T189)</f>
        <v/>
      </c>
      <c r="C189" s="40" t="str">
        <f>IF(ISERROR(VLOOKUP(B189,Inscriptions!A:J,3,FALSE)),"",VLOOKUP(B189,Inscriptions!A:J,3,FALSE))&amp;" "&amp;IF(ISERROR(VLOOKUP(B189,Inscriptions!A:J,4,FALSE)),"",VLOOKUP(B189,Inscriptions!A:J,4,FALSE))</f>
        <v xml:space="preserve"> </v>
      </c>
      <c r="D189" s="41" t="str">
        <f>IF(B189="","",VLOOKUP(B189,'Saisie Resultat'!B:H,7,FALSE)-CHOOSE(K189,$L$1,$L$2,$L$3))</f>
        <v/>
      </c>
      <c r="E189" s="42" t="str">
        <f t="shared" si="8"/>
        <v/>
      </c>
      <c r="F189" s="43" t="str">
        <f>IF(B189="","",VLOOKUP(B189,'Saisie Resultat'!K:Q,7,FALSE)-CHOOSE(K189,$L$1,$L$2,$L$3))</f>
        <v/>
      </c>
      <c r="G189" s="42" t="str">
        <f t="shared" si="9"/>
        <v/>
      </c>
      <c r="H189" s="42" t="str">
        <f>IF(B189="","",VLOOKUP(B189,'Saisie Resultat'!T:Z,7,FALSE)-CHOOSE(K189,$L$1,$L$2,$L$3))</f>
        <v/>
      </c>
      <c r="I189" s="40" t="str">
        <f>IF(B189="","",VLOOKUP(B189,Inscriptions!A:J,8,FALSE))</f>
        <v/>
      </c>
      <c r="J189" s="44" t="str">
        <f>IF(B189="","",VLOOKUP(B189,Inscriptions!A:J,7,FALSE))</f>
        <v/>
      </c>
      <c r="K189" s="44" t="str">
        <f>IF(B189="","",VLOOKUP(B189,Inscriptions!A:K,11,FALSE))</f>
        <v/>
      </c>
    </row>
    <row r="190" spans="1:11" ht="22.5" hidden="1" customHeight="1">
      <c r="A190" s="92">
        <v>188</v>
      </c>
      <c r="B190" s="39" t="str">
        <f>IF('Saisie Resultat'!T190="","",'Saisie Resultat'!T190)</f>
        <v/>
      </c>
      <c r="C190" s="40" t="str">
        <f>IF(ISERROR(VLOOKUP(B190,Inscriptions!A:J,3,FALSE)),"",VLOOKUP(B190,Inscriptions!A:J,3,FALSE))&amp;" "&amp;IF(ISERROR(VLOOKUP(B190,Inscriptions!A:J,4,FALSE)),"",VLOOKUP(B190,Inscriptions!A:J,4,FALSE))</f>
        <v xml:space="preserve"> </v>
      </c>
      <c r="D190" s="41" t="str">
        <f>IF(B190="","",VLOOKUP(B190,'Saisie Resultat'!B:H,7,FALSE)-CHOOSE(K190,$L$1,$L$2,$L$3))</f>
        <v/>
      </c>
      <c r="E190" s="42" t="str">
        <f t="shared" si="8"/>
        <v/>
      </c>
      <c r="F190" s="43" t="str">
        <f>IF(B190="","",VLOOKUP(B190,'Saisie Resultat'!K:Q,7,FALSE)-CHOOSE(K190,$L$1,$L$2,$L$3))</f>
        <v/>
      </c>
      <c r="G190" s="42" t="str">
        <f t="shared" si="9"/>
        <v/>
      </c>
      <c r="H190" s="42" t="str">
        <f>IF(B190="","",VLOOKUP(B190,'Saisie Resultat'!T:Z,7,FALSE)-CHOOSE(K190,$L$1,$L$2,$L$3))</f>
        <v/>
      </c>
      <c r="I190" s="40" t="str">
        <f>IF(B190="","",VLOOKUP(B190,Inscriptions!A:J,8,FALSE))</f>
        <v/>
      </c>
      <c r="J190" s="44" t="str">
        <f>IF(B190="","",VLOOKUP(B190,Inscriptions!A:J,7,FALSE))</f>
        <v/>
      </c>
      <c r="K190" s="44" t="str">
        <f>IF(B190="","",VLOOKUP(B190,Inscriptions!A:K,11,FALSE))</f>
        <v/>
      </c>
    </row>
    <row r="191" spans="1:11" ht="22.5" hidden="1" customHeight="1">
      <c r="A191" s="92">
        <v>189</v>
      </c>
      <c r="B191" s="39" t="str">
        <f>IF('Saisie Resultat'!T191="","",'Saisie Resultat'!T191)</f>
        <v/>
      </c>
      <c r="C191" s="40" t="str">
        <f>IF(ISERROR(VLOOKUP(B191,Inscriptions!A:J,3,FALSE)),"",VLOOKUP(B191,Inscriptions!A:J,3,FALSE))&amp;" "&amp;IF(ISERROR(VLOOKUP(B191,Inscriptions!A:J,4,FALSE)),"",VLOOKUP(B191,Inscriptions!A:J,4,FALSE))</f>
        <v xml:space="preserve"> </v>
      </c>
      <c r="D191" s="41" t="str">
        <f>IF(B191="","",VLOOKUP(B191,'Saisie Resultat'!B:H,7,FALSE)-CHOOSE(K191,$L$1,$L$2,$L$3))</f>
        <v/>
      </c>
      <c r="E191" s="42" t="str">
        <f t="shared" si="8"/>
        <v/>
      </c>
      <c r="F191" s="43" t="str">
        <f>IF(B191="","",VLOOKUP(B191,'Saisie Resultat'!K:Q,7,FALSE)-CHOOSE(K191,$L$1,$L$2,$L$3))</f>
        <v/>
      </c>
      <c r="G191" s="42" t="str">
        <f t="shared" si="9"/>
        <v/>
      </c>
      <c r="H191" s="42" t="str">
        <f>IF(B191="","",VLOOKUP(B191,'Saisie Resultat'!T:Z,7,FALSE)-CHOOSE(K191,$L$1,$L$2,$L$3))</f>
        <v/>
      </c>
      <c r="I191" s="40" t="str">
        <f>IF(B191="","",VLOOKUP(B191,Inscriptions!A:J,8,FALSE))</f>
        <v/>
      </c>
      <c r="J191" s="44" t="str">
        <f>IF(B191="","",VLOOKUP(B191,Inscriptions!A:J,7,FALSE))</f>
        <v/>
      </c>
      <c r="K191" s="44" t="str">
        <f>IF(B191="","",VLOOKUP(B191,Inscriptions!A:K,11,FALSE))</f>
        <v/>
      </c>
    </row>
    <row r="192" spans="1:11" ht="22.5" hidden="1" customHeight="1">
      <c r="A192" s="92">
        <v>190</v>
      </c>
      <c r="B192" s="39" t="str">
        <f>IF('Saisie Resultat'!T192="","",'Saisie Resultat'!T192)</f>
        <v/>
      </c>
      <c r="C192" s="40" t="str">
        <f>IF(ISERROR(VLOOKUP(B192,Inscriptions!A:J,3,FALSE)),"",VLOOKUP(B192,Inscriptions!A:J,3,FALSE))&amp;" "&amp;IF(ISERROR(VLOOKUP(B192,Inscriptions!A:J,4,FALSE)),"",VLOOKUP(B192,Inscriptions!A:J,4,FALSE))</f>
        <v xml:space="preserve"> </v>
      </c>
      <c r="D192" s="41" t="str">
        <f>IF(B192="","",VLOOKUP(B192,'Saisie Resultat'!B:H,7,FALSE)-CHOOSE(K192,$L$1,$L$2,$L$3))</f>
        <v/>
      </c>
      <c r="E192" s="42" t="str">
        <f t="shared" si="8"/>
        <v/>
      </c>
      <c r="F192" s="43" t="str">
        <f>IF(B192="","",VLOOKUP(B192,'Saisie Resultat'!K:Q,7,FALSE)-CHOOSE(K192,$L$1,$L$2,$L$3))</f>
        <v/>
      </c>
      <c r="G192" s="42" t="str">
        <f t="shared" si="9"/>
        <v/>
      </c>
      <c r="H192" s="42" t="str">
        <f>IF(B192="","",VLOOKUP(B192,'Saisie Resultat'!T:Z,7,FALSE)-CHOOSE(K192,$L$1,$L$2,$L$3))</f>
        <v/>
      </c>
      <c r="I192" s="40" t="str">
        <f>IF(B192="","",VLOOKUP(B192,Inscriptions!A:J,8,FALSE))</f>
        <v/>
      </c>
      <c r="J192" s="44" t="str">
        <f>IF(B192="","",VLOOKUP(B192,Inscriptions!A:J,7,FALSE))</f>
        <v/>
      </c>
      <c r="K192" s="44" t="str">
        <f>IF(B192="","",VLOOKUP(B192,Inscriptions!A:K,11,FALSE))</f>
        <v/>
      </c>
    </row>
    <row r="193" spans="1:11" ht="22.5" hidden="1" customHeight="1">
      <c r="A193" s="92">
        <v>191</v>
      </c>
      <c r="B193" s="39" t="str">
        <f>IF('Saisie Resultat'!T193="","",'Saisie Resultat'!T193)</f>
        <v/>
      </c>
      <c r="C193" s="40" t="str">
        <f>IF(ISERROR(VLOOKUP(B193,Inscriptions!A:J,3,FALSE)),"",VLOOKUP(B193,Inscriptions!A:J,3,FALSE))&amp;" "&amp;IF(ISERROR(VLOOKUP(B193,Inscriptions!A:J,4,FALSE)),"",VLOOKUP(B193,Inscriptions!A:J,4,FALSE))</f>
        <v xml:space="preserve"> </v>
      </c>
      <c r="D193" s="41" t="str">
        <f>IF(B193="","",VLOOKUP(B193,'Saisie Resultat'!B:H,7,FALSE)-CHOOSE(K193,$L$1,$L$2,$L$3))</f>
        <v/>
      </c>
      <c r="E193" s="42" t="str">
        <f t="shared" si="8"/>
        <v/>
      </c>
      <c r="F193" s="43" t="str">
        <f>IF(B193="","",VLOOKUP(B193,'Saisie Resultat'!K:Q,7,FALSE)-CHOOSE(K193,$L$1,$L$2,$L$3))</f>
        <v/>
      </c>
      <c r="G193" s="42" t="str">
        <f t="shared" si="9"/>
        <v/>
      </c>
      <c r="H193" s="42" t="str">
        <f>IF(B193="","",VLOOKUP(B193,'Saisie Resultat'!T:Z,7,FALSE)-CHOOSE(K193,$L$1,$L$2,$L$3))</f>
        <v/>
      </c>
      <c r="I193" s="40" t="str">
        <f>IF(B193="","",VLOOKUP(B193,Inscriptions!A:J,8,FALSE))</f>
        <v/>
      </c>
      <c r="J193" s="44" t="str">
        <f>IF(B193="","",VLOOKUP(B193,Inscriptions!A:J,7,FALSE))</f>
        <v/>
      </c>
      <c r="K193" s="44" t="str">
        <f>IF(B193="","",VLOOKUP(B193,Inscriptions!A:K,11,FALSE))</f>
        <v/>
      </c>
    </row>
    <row r="194" spans="1:11" ht="22.5" hidden="1" customHeight="1">
      <c r="A194" s="92">
        <v>192</v>
      </c>
      <c r="B194" s="39" t="str">
        <f>IF('Saisie Resultat'!T194="","",'Saisie Resultat'!T194)</f>
        <v/>
      </c>
      <c r="C194" s="40" t="str">
        <f>IF(ISERROR(VLOOKUP(B194,Inscriptions!A:J,3,FALSE)),"",VLOOKUP(B194,Inscriptions!A:J,3,FALSE))&amp;" "&amp;IF(ISERROR(VLOOKUP(B194,Inscriptions!A:J,4,FALSE)),"",VLOOKUP(B194,Inscriptions!A:J,4,FALSE))</f>
        <v xml:space="preserve"> </v>
      </c>
      <c r="D194" s="41" t="str">
        <f>IF(B194="","",VLOOKUP(B194,'Saisie Resultat'!B:H,7,FALSE)-CHOOSE(K194,$L$1,$L$2,$L$3))</f>
        <v/>
      </c>
      <c r="E194" s="42" t="str">
        <f t="shared" si="8"/>
        <v/>
      </c>
      <c r="F194" s="43" t="str">
        <f>IF(B194="","",VLOOKUP(B194,'Saisie Resultat'!K:Q,7,FALSE)-CHOOSE(K194,$L$1,$L$2,$L$3))</f>
        <v/>
      </c>
      <c r="G194" s="42" t="str">
        <f t="shared" si="9"/>
        <v/>
      </c>
      <c r="H194" s="42" t="str">
        <f>IF(B194="","",VLOOKUP(B194,'Saisie Resultat'!T:Z,7,FALSE)-CHOOSE(K194,$L$1,$L$2,$L$3))</f>
        <v/>
      </c>
      <c r="I194" s="40" t="str">
        <f>IF(B194="","",VLOOKUP(B194,Inscriptions!A:J,8,FALSE))</f>
        <v/>
      </c>
      <c r="J194" s="44" t="str">
        <f>IF(B194="","",VLOOKUP(B194,Inscriptions!A:J,7,FALSE))</f>
        <v/>
      </c>
      <c r="K194" s="44" t="str">
        <f>IF(B194="","",VLOOKUP(B194,Inscriptions!A:K,11,FALSE))</f>
        <v/>
      </c>
    </row>
    <row r="195" spans="1:11" ht="22.5" hidden="1" customHeight="1">
      <c r="A195" s="92">
        <v>193</v>
      </c>
      <c r="B195" s="39" t="str">
        <f>IF('Saisie Resultat'!T195="","",'Saisie Resultat'!T195)</f>
        <v/>
      </c>
      <c r="C195" s="40" t="str">
        <f>IF(ISERROR(VLOOKUP(B195,Inscriptions!A:J,3,FALSE)),"",VLOOKUP(B195,Inscriptions!A:J,3,FALSE))&amp;" "&amp;IF(ISERROR(VLOOKUP(B195,Inscriptions!A:J,4,FALSE)),"",VLOOKUP(B195,Inscriptions!A:J,4,FALSE))</f>
        <v xml:space="preserve"> </v>
      </c>
      <c r="D195" s="41" t="str">
        <f>IF(B195="","",VLOOKUP(B195,'Saisie Resultat'!B:H,7,FALSE)-CHOOSE(K195,$L$1,$L$2,$L$3))</f>
        <v/>
      </c>
      <c r="E195" s="42" t="str">
        <f t="shared" si="8"/>
        <v/>
      </c>
      <c r="F195" s="43" t="str">
        <f>IF(B195="","",VLOOKUP(B195,'Saisie Resultat'!K:Q,7,FALSE)-CHOOSE(K195,$L$1,$L$2,$L$3))</f>
        <v/>
      </c>
      <c r="G195" s="42" t="str">
        <f t="shared" si="9"/>
        <v/>
      </c>
      <c r="H195" s="42" t="str">
        <f>IF(B195="","",VLOOKUP(B195,'Saisie Resultat'!T:Z,7,FALSE)-CHOOSE(K195,$L$1,$L$2,$L$3))</f>
        <v/>
      </c>
      <c r="I195" s="40" t="str">
        <f>IF(B195="","",VLOOKUP(B195,Inscriptions!A:J,8,FALSE))</f>
        <v/>
      </c>
      <c r="J195" s="44" t="str">
        <f>IF(B195="","",VLOOKUP(B195,Inscriptions!A:J,7,FALSE))</f>
        <v/>
      </c>
      <c r="K195" s="44" t="str">
        <f>IF(B195="","",VLOOKUP(B195,Inscriptions!A:K,11,FALSE))</f>
        <v/>
      </c>
    </row>
    <row r="196" spans="1:11" ht="22.5" hidden="1" customHeight="1">
      <c r="A196" s="92">
        <v>194</v>
      </c>
      <c r="B196" s="39" t="str">
        <f>IF('Saisie Resultat'!T196="","",'Saisie Resultat'!T196)</f>
        <v/>
      </c>
      <c r="C196" s="40" t="str">
        <f>IF(ISERROR(VLOOKUP(B196,Inscriptions!A:J,3,FALSE)),"",VLOOKUP(B196,Inscriptions!A:J,3,FALSE))&amp;" "&amp;IF(ISERROR(VLOOKUP(B196,Inscriptions!A:J,4,FALSE)),"",VLOOKUP(B196,Inscriptions!A:J,4,FALSE))</f>
        <v xml:space="preserve"> </v>
      </c>
      <c r="D196" s="41" t="str">
        <f>IF(B196="","",VLOOKUP(B196,'Saisie Resultat'!B:H,7,FALSE)-CHOOSE(K196,$L$1,$L$2,$L$3))</f>
        <v/>
      </c>
      <c r="E196" s="42" t="str">
        <f t="shared" si="8"/>
        <v/>
      </c>
      <c r="F196" s="43" t="str">
        <f>IF(B196="","",VLOOKUP(B196,'Saisie Resultat'!K:Q,7,FALSE)-CHOOSE(K196,$L$1,$L$2,$L$3))</f>
        <v/>
      </c>
      <c r="G196" s="42" t="str">
        <f t="shared" si="9"/>
        <v/>
      </c>
      <c r="H196" s="42" t="str">
        <f>IF(B196="","",VLOOKUP(B196,'Saisie Resultat'!T:Z,7,FALSE)-CHOOSE(K196,$L$1,$L$2,$L$3))</f>
        <v/>
      </c>
      <c r="I196" s="40" t="str">
        <f>IF(B196="","",VLOOKUP(B196,Inscriptions!A:J,8,FALSE))</f>
        <v/>
      </c>
      <c r="J196" s="44" t="str">
        <f>IF(B196="","",VLOOKUP(B196,Inscriptions!A:J,7,FALSE))</f>
        <v/>
      </c>
      <c r="K196" s="44" t="str">
        <f>IF(B196="","",VLOOKUP(B196,Inscriptions!A:K,11,FALSE))</f>
        <v/>
      </c>
    </row>
    <row r="197" spans="1:11" ht="22.5" hidden="1" customHeight="1">
      <c r="A197" s="92">
        <v>195</v>
      </c>
      <c r="B197" s="39" t="str">
        <f>IF('Saisie Resultat'!T197="","",'Saisie Resultat'!T197)</f>
        <v/>
      </c>
      <c r="C197" s="40" t="str">
        <f>IF(ISERROR(VLOOKUP(B197,Inscriptions!A:J,3,FALSE)),"",VLOOKUP(B197,Inscriptions!A:J,3,FALSE))&amp;" "&amp;IF(ISERROR(VLOOKUP(B197,Inscriptions!A:J,4,FALSE)),"",VLOOKUP(B197,Inscriptions!A:J,4,FALSE))</f>
        <v xml:space="preserve"> </v>
      </c>
      <c r="D197" s="41" t="str">
        <f>IF(B197="","",VLOOKUP(B197,'Saisie Resultat'!B:H,7,FALSE)-CHOOSE(K197,$L$1,$L$2,$L$3))</f>
        <v/>
      </c>
      <c r="E197" s="42" t="str">
        <f t="shared" si="8"/>
        <v/>
      </c>
      <c r="F197" s="43" t="str">
        <f>IF(B197="","",VLOOKUP(B197,'Saisie Resultat'!K:Q,7,FALSE)-CHOOSE(K197,$L$1,$L$2,$L$3))</f>
        <v/>
      </c>
      <c r="G197" s="42" t="str">
        <f t="shared" si="9"/>
        <v/>
      </c>
      <c r="H197" s="42" t="str">
        <f>IF(B197="","",VLOOKUP(B197,'Saisie Resultat'!T:Z,7,FALSE)-CHOOSE(K197,$L$1,$L$2,$L$3))</f>
        <v/>
      </c>
      <c r="I197" s="40" t="str">
        <f>IF(B197="","",VLOOKUP(B197,Inscriptions!A:J,8,FALSE))</f>
        <v/>
      </c>
      <c r="J197" s="44" t="str">
        <f>IF(B197="","",VLOOKUP(B197,Inscriptions!A:J,7,FALSE))</f>
        <v/>
      </c>
      <c r="K197" s="44" t="str">
        <f>IF(B197="","",VLOOKUP(B197,Inscriptions!A:K,11,FALSE))</f>
        <v/>
      </c>
    </row>
    <row r="198" spans="1:11" ht="22.5" hidden="1" customHeight="1">
      <c r="A198" s="92">
        <v>196</v>
      </c>
      <c r="B198" s="39" t="str">
        <f>IF('Saisie Resultat'!T198="","",'Saisie Resultat'!T198)</f>
        <v/>
      </c>
      <c r="C198" s="40" t="str">
        <f>IF(ISERROR(VLOOKUP(B198,Inscriptions!A:J,3,FALSE)),"",VLOOKUP(B198,Inscriptions!A:J,3,FALSE))&amp;" "&amp;IF(ISERROR(VLOOKUP(B198,Inscriptions!A:J,4,FALSE)),"",VLOOKUP(B198,Inscriptions!A:J,4,FALSE))</f>
        <v xml:space="preserve"> </v>
      </c>
      <c r="D198" s="41" t="str">
        <f>IF(B198="","",VLOOKUP(B198,'Saisie Resultat'!B:H,7,FALSE)-CHOOSE(K198,$L$1,$L$2,$L$3))</f>
        <v/>
      </c>
      <c r="E198" s="42" t="str">
        <f t="shared" si="8"/>
        <v/>
      </c>
      <c r="F198" s="43" t="str">
        <f>IF(B198="","",VLOOKUP(B198,'Saisie Resultat'!K:Q,7,FALSE)-CHOOSE(K198,$L$1,$L$2,$L$3))</f>
        <v/>
      </c>
      <c r="G198" s="42" t="str">
        <f t="shared" si="9"/>
        <v/>
      </c>
      <c r="H198" s="42" t="str">
        <f>IF(B198="","",VLOOKUP(B198,'Saisie Resultat'!T:Z,7,FALSE)-CHOOSE(K198,$L$1,$L$2,$L$3))</f>
        <v/>
      </c>
      <c r="I198" s="40" t="str">
        <f>IF(B198="","",VLOOKUP(B198,Inscriptions!A:J,8,FALSE))</f>
        <v/>
      </c>
      <c r="J198" s="44" t="str">
        <f>IF(B198="","",VLOOKUP(B198,Inscriptions!A:J,7,FALSE))</f>
        <v/>
      </c>
      <c r="K198" s="44" t="str">
        <f>IF(B198="","",VLOOKUP(B198,Inscriptions!A:K,11,FALSE))</f>
        <v/>
      </c>
    </row>
    <row r="199" spans="1:11" ht="22.5" hidden="1" customHeight="1">
      <c r="A199" s="92">
        <v>197</v>
      </c>
      <c r="B199" s="39" t="str">
        <f>IF('Saisie Resultat'!T199="","",'Saisie Resultat'!T199)</f>
        <v/>
      </c>
      <c r="C199" s="40" t="str">
        <f>IF(ISERROR(VLOOKUP(B199,Inscriptions!A:J,3,FALSE)),"",VLOOKUP(B199,Inscriptions!A:J,3,FALSE))&amp;" "&amp;IF(ISERROR(VLOOKUP(B199,Inscriptions!A:J,4,FALSE)),"",VLOOKUP(B199,Inscriptions!A:J,4,FALSE))</f>
        <v xml:space="preserve"> </v>
      </c>
      <c r="D199" s="41" t="str">
        <f>IF(B199="","",VLOOKUP(B199,'Saisie Resultat'!B:H,7,FALSE)-CHOOSE(K199,$L$1,$L$2,$L$3))</f>
        <v/>
      </c>
      <c r="E199" s="42" t="str">
        <f t="shared" si="8"/>
        <v/>
      </c>
      <c r="F199" s="43" t="str">
        <f>IF(B199="","",VLOOKUP(B199,'Saisie Resultat'!K:Q,7,FALSE)-CHOOSE(K199,$L$1,$L$2,$L$3))</f>
        <v/>
      </c>
      <c r="G199" s="42" t="str">
        <f t="shared" si="9"/>
        <v/>
      </c>
      <c r="H199" s="42" t="str">
        <f>IF(B199="","",VLOOKUP(B199,'Saisie Resultat'!T:Z,7,FALSE)-CHOOSE(K199,$L$1,$L$2,$L$3))</f>
        <v/>
      </c>
      <c r="I199" s="40" t="str">
        <f>IF(B199="","",VLOOKUP(B199,Inscriptions!A:J,8,FALSE))</f>
        <v/>
      </c>
      <c r="J199" s="44" t="str">
        <f>IF(B199="","",VLOOKUP(B199,Inscriptions!A:J,7,FALSE))</f>
        <v/>
      </c>
      <c r="K199" s="44" t="str">
        <f>IF(B199="","",VLOOKUP(B199,Inscriptions!A:K,11,FALSE))</f>
        <v/>
      </c>
    </row>
    <row r="200" spans="1:11" ht="22.5" hidden="1" customHeight="1">
      <c r="A200" s="92">
        <v>198</v>
      </c>
      <c r="B200" s="39" t="str">
        <f>IF('Saisie Resultat'!T200="","",'Saisie Resultat'!T200)</f>
        <v/>
      </c>
      <c r="C200" s="40" t="str">
        <f>IF(ISERROR(VLOOKUP(B200,Inscriptions!A:J,3,FALSE)),"",VLOOKUP(B200,Inscriptions!A:J,3,FALSE))&amp;" "&amp;IF(ISERROR(VLOOKUP(B200,Inscriptions!A:J,4,FALSE)),"",VLOOKUP(B200,Inscriptions!A:J,4,FALSE))</f>
        <v xml:space="preserve"> </v>
      </c>
      <c r="D200" s="41" t="str">
        <f>IF(B200="","",VLOOKUP(B200,'Saisie Resultat'!B:H,7,FALSE)-CHOOSE(K200,$L$1,$L$2,$L$3))</f>
        <v/>
      </c>
      <c r="E200" s="42" t="str">
        <f t="shared" si="8"/>
        <v/>
      </c>
      <c r="F200" s="43" t="str">
        <f>IF(B200="","",VLOOKUP(B200,'Saisie Resultat'!K:Q,7,FALSE)-CHOOSE(K200,$L$1,$L$2,$L$3))</f>
        <v/>
      </c>
      <c r="G200" s="42" t="str">
        <f t="shared" si="9"/>
        <v/>
      </c>
      <c r="H200" s="42" t="str">
        <f>IF(B200="","",VLOOKUP(B200,'Saisie Resultat'!T:Z,7,FALSE)-CHOOSE(K200,$L$1,$L$2,$L$3))</f>
        <v/>
      </c>
      <c r="I200" s="40" t="str">
        <f>IF(B200="","",VLOOKUP(B200,Inscriptions!A:J,8,FALSE))</f>
        <v/>
      </c>
      <c r="J200" s="44" t="str">
        <f>IF(B200="","",VLOOKUP(B200,Inscriptions!A:J,7,FALSE))</f>
        <v/>
      </c>
      <c r="K200" s="44" t="str">
        <f>IF(B200="","",VLOOKUP(B200,Inscriptions!A:K,11,FALSE))</f>
        <v/>
      </c>
    </row>
  </sheetData>
  <sheetProtection selectLockedCells="1" sort="0" autoFilter="0"/>
  <autoFilter ref="A2:K200">
    <filterColumn colId="9">
      <filters>
        <filter val="VETERAN"/>
      </filters>
    </filterColumn>
  </autoFilter>
  <sortState ref="B3:K51">
    <sortCondition ref="K3:K51"/>
    <sortCondition ref="H3:H51"/>
  </sortState>
  <mergeCells count="10">
    <mergeCell ref="L9:N12"/>
    <mergeCell ref="L4:N7"/>
    <mergeCell ref="L13:N16"/>
    <mergeCell ref="K1:K2"/>
    <mergeCell ref="J1:J2"/>
    <mergeCell ref="I1:I2"/>
    <mergeCell ref="A1:A2"/>
    <mergeCell ref="D1:H1"/>
    <mergeCell ref="B1:B2"/>
    <mergeCell ref="C1:C2"/>
  </mergeCells>
  <phoneticPr fontId="4" type="noConversion"/>
  <pageMargins left="0.12" right="0.51" top="0.62992125984251968" bottom="0.51181102362204722" header="0.51181102362204722" footer="0.51181102362204722"/>
  <pageSetup paperSize="9" scale="90" orientation="landscape" horizontalDpi="4294967292" vertic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L102"/>
  <sheetViews>
    <sheetView workbookViewId="0">
      <selection activeCell="B3" sqref="B3"/>
    </sheetView>
  </sheetViews>
  <sheetFormatPr baseColWidth="10" defaultRowHeight="12.75"/>
  <cols>
    <col min="1" max="1" width="8.85546875" customWidth="1"/>
    <col min="3" max="3" width="21.7109375" customWidth="1"/>
  </cols>
  <sheetData>
    <row r="1" spans="1:12" ht="21.95" customHeight="1">
      <c r="A1" s="138" t="s">
        <v>35</v>
      </c>
      <c r="B1" s="141" t="s">
        <v>28</v>
      </c>
      <c r="C1" s="136" t="s">
        <v>10</v>
      </c>
      <c r="D1" s="140" t="s">
        <v>8</v>
      </c>
      <c r="E1" s="140"/>
      <c r="F1" s="140"/>
      <c r="G1" s="140"/>
      <c r="H1" s="140"/>
      <c r="I1" s="136" t="s">
        <v>0</v>
      </c>
      <c r="J1" s="147" t="s">
        <v>12</v>
      </c>
      <c r="K1" s="146" t="s">
        <v>31</v>
      </c>
      <c r="L1" s="148">
        <v>1</v>
      </c>
    </row>
    <row r="2" spans="1:12" ht="21.95" customHeight="1">
      <c r="A2" s="139"/>
      <c r="B2" s="141"/>
      <c r="C2" s="137"/>
      <c r="D2" s="104" t="s">
        <v>11</v>
      </c>
      <c r="E2" s="104" t="s">
        <v>29</v>
      </c>
      <c r="F2" s="38" t="s">
        <v>18</v>
      </c>
      <c r="G2" s="104" t="s">
        <v>9</v>
      </c>
      <c r="H2" s="104" t="s">
        <v>1</v>
      </c>
      <c r="I2" s="137"/>
      <c r="J2" s="147"/>
      <c r="K2" s="146"/>
      <c r="L2" s="148"/>
    </row>
    <row r="3" spans="1:12" ht="21.95" customHeight="1">
      <c r="A3" s="92">
        <v>1</v>
      </c>
      <c r="B3" s="39"/>
      <c r="C3" s="40"/>
      <c r="D3" s="41"/>
      <c r="E3" s="42"/>
      <c r="F3" s="43"/>
      <c r="G3" s="42"/>
      <c r="H3" s="42"/>
      <c r="I3" s="40"/>
      <c r="J3" s="44"/>
      <c r="K3" s="44"/>
    </row>
    <row r="4" spans="1:12" ht="21.95" customHeight="1">
      <c r="A4" s="92">
        <v>2</v>
      </c>
      <c r="B4" s="39"/>
      <c r="C4" s="40"/>
      <c r="D4" s="41"/>
      <c r="E4" s="42"/>
      <c r="F4" s="43"/>
      <c r="G4" s="42"/>
      <c r="H4" s="42"/>
      <c r="I4" s="40"/>
      <c r="J4" s="44"/>
      <c r="K4" s="44"/>
    </row>
    <row r="5" spans="1:12" ht="21.95" customHeight="1">
      <c r="A5" s="92">
        <v>3</v>
      </c>
      <c r="B5" s="39"/>
      <c r="C5" s="40"/>
      <c r="D5" s="41"/>
      <c r="E5" s="42"/>
      <c r="F5" s="43"/>
      <c r="G5" s="42"/>
      <c r="H5" s="42"/>
      <c r="I5" s="40"/>
      <c r="J5" s="44"/>
      <c r="K5" s="44"/>
    </row>
    <row r="6" spans="1:12" ht="21.95" customHeight="1">
      <c r="A6" s="92">
        <v>4</v>
      </c>
      <c r="B6" s="39"/>
      <c r="C6" s="40"/>
      <c r="D6" s="41"/>
      <c r="E6" s="42"/>
      <c r="F6" s="43"/>
      <c r="G6" s="42"/>
      <c r="H6" s="42"/>
      <c r="I6" s="40"/>
      <c r="J6" s="44"/>
      <c r="K6" s="44"/>
    </row>
    <row r="7" spans="1:12" ht="21.95" customHeight="1">
      <c r="A7" s="92">
        <v>5</v>
      </c>
      <c r="B7" s="39"/>
      <c r="C7" s="40"/>
      <c r="D7" s="41"/>
      <c r="E7" s="42"/>
      <c r="F7" s="43"/>
      <c r="G7" s="42"/>
      <c r="H7" s="42"/>
      <c r="I7" s="40"/>
      <c r="J7" s="44"/>
      <c r="K7" s="44"/>
    </row>
    <row r="8" spans="1:12" ht="21.95" customHeight="1">
      <c r="A8" s="92">
        <v>6</v>
      </c>
      <c r="B8" s="39"/>
      <c r="C8" s="40"/>
      <c r="D8" s="41"/>
      <c r="E8" s="42"/>
      <c r="F8" s="43"/>
      <c r="G8" s="42"/>
      <c r="H8" s="42"/>
      <c r="I8" s="40"/>
      <c r="J8" s="44"/>
      <c r="K8" s="44"/>
    </row>
    <row r="9" spans="1:12" ht="21.95" customHeight="1">
      <c r="A9" s="92">
        <v>7</v>
      </c>
      <c r="B9" s="39"/>
      <c r="C9" s="40"/>
      <c r="D9" s="41"/>
      <c r="E9" s="42"/>
      <c r="F9" s="43"/>
      <c r="G9" s="42"/>
      <c r="H9" s="42"/>
      <c r="I9" s="40"/>
      <c r="J9" s="44"/>
      <c r="K9" s="44"/>
    </row>
    <row r="10" spans="1:12" ht="21.95" customHeight="1">
      <c r="A10" s="92">
        <v>8</v>
      </c>
      <c r="B10" s="39"/>
      <c r="C10" s="40"/>
      <c r="D10" s="41"/>
      <c r="E10" s="42"/>
      <c r="F10" s="43"/>
      <c r="G10" s="42"/>
      <c r="H10" s="42"/>
      <c r="I10" s="40"/>
      <c r="J10" s="44"/>
      <c r="K10" s="44"/>
    </row>
    <row r="11" spans="1:12" ht="21.95" customHeight="1">
      <c r="A11" s="92">
        <v>9</v>
      </c>
      <c r="B11" s="39"/>
      <c r="C11" s="40"/>
      <c r="D11" s="41"/>
      <c r="E11" s="42"/>
      <c r="F11" s="43"/>
      <c r="G11" s="42"/>
      <c r="H11" s="42"/>
      <c r="I11" s="40"/>
      <c r="J11" s="44"/>
      <c r="K11" s="44"/>
    </row>
    <row r="12" spans="1:12" ht="21.95" customHeight="1">
      <c r="A12" s="92">
        <v>10</v>
      </c>
      <c r="B12" s="39"/>
      <c r="C12" s="40"/>
      <c r="D12" s="41"/>
      <c r="E12" s="42"/>
      <c r="F12" s="43"/>
      <c r="G12" s="42"/>
      <c r="H12" s="42"/>
      <c r="I12" s="40"/>
      <c r="J12" s="44"/>
      <c r="K12" s="44"/>
    </row>
    <row r="13" spans="1:12" ht="21.95" customHeight="1">
      <c r="A13" s="92">
        <v>11</v>
      </c>
      <c r="B13" s="39"/>
      <c r="C13" s="40"/>
      <c r="D13" s="41"/>
      <c r="E13" s="42"/>
      <c r="F13" s="43"/>
      <c r="G13" s="42"/>
      <c r="H13" s="42"/>
      <c r="I13" s="40"/>
      <c r="J13" s="44"/>
      <c r="K13" s="44"/>
    </row>
    <row r="14" spans="1:12" ht="21.95" customHeight="1">
      <c r="A14" s="92">
        <v>12</v>
      </c>
      <c r="B14" s="39"/>
      <c r="C14" s="40"/>
      <c r="D14" s="41"/>
      <c r="E14" s="42"/>
      <c r="F14" s="43"/>
      <c r="G14" s="42"/>
      <c r="H14" s="42"/>
      <c r="I14" s="40"/>
      <c r="J14" s="44"/>
      <c r="K14" s="44"/>
    </row>
    <row r="15" spans="1:12" ht="21.95" customHeight="1">
      <c r="A15" s="92">
        <v>13</v>
      </c>
      <c r="B15" s="39"/>
      <c r="C15" s="40"/>
      <c r="D15" s="41"/>
      <c r="E15" s="42"/>
      <c r="F15" s="43"/>
      <c r="G15" s="42"/>
      <c r="H15" s="42"/>
      <c r="I15" s="40"/>
      <c r="J15" s="44"/>
      <c r="K15" s="44"/>
    </row>
    <row r="16" spans="1:12" ht="21.95" customHeight="1">
      <c r="A16" s="92">
        <v>14</v>
      </c>
      <c r="B16" s="39"/>
      <c r="C16" s="40"/>
      <c r="D16" s="41"/>
      <c r="E16" s="42"/>
      <c r="F16" s="43"/>
      <c r="G16" s="42"/>
      <c r="H16" s="42"/>
      <c r="I16" s="40"/>
      <c r="J16" s="44"/>
      <c r="K16" s="44"/>
    </row>
    <row r="17" spans="1:11" ht="21.95" customHeight="1">
      <c r="A17" s="92">
        <v>15</v>
      </c>
      <c r="B17" s="39"/>
      <c r="C17" s="40"/>
      <c r="D17" s="41"/>
      <c r="E17" s="42"/>
      <c r="F17" s="43"/>
      <c r="G17" s="42"/>
      <c r="H17" s="42"/>
      <c r="I17" s="40"/>
      <c r="J17" s="44"/>
      <c r="K17" s="44"/>
    </row>
    <row r="18" spans="1:11" ht="21.95" customHeight="1">
      <c r="A18" s="92">
        <v>16</v>
      </c>
      <c r="B18" s="39"/>
      <c r="C18" s="40"/>
      <c r="D18" s="41"/>
      <c r="E18" s="42"/>
      <c r="F18" s="43"/>
      <c r="G18" s="42"/>
      <c r="H18" s="42"/>
      <c r="I18" s="40"/>
      <c r="J18" s="44"/>
      <c r="K18" s="44"/>
    </row>
    <row r="19" spans="1:11" ht="21.95" customHeight="1">
      <c r="A19" s="92">
        <v>17</v>
      </c>
      <c r="B19" s="39"/>
      <c r="C19" s="40"/>
      <c r="D19" s="41"/>
      <c r="E19" s="42"/>
      <c r="F19" s="43"/>
      <c r="G19" s="42"/>
      <c r="H19" s="42"/>
      <c r="I19" s="40"/>
      <c r="J19" s="44"/>
      <c r="K19" s="44"/>
    </row>
    <row r="20" spans="1:11" ht="21.95" customHeight="1">
      <c r="A20" s="92">
        <v>18</v>
      </c>
      <c r="B20" s="39"/>
      <c r="C20" s="40"/>
      <c r="D20" s="41"/>
      <c r="E20" s="42"/>
      <c r="F20" s="43"/>
      <c r="G20" s="42"/>
      <c r="H20" s="42"/>
      <c r="I20" s="40"/>
      <c r="J20" s="44"/>
      <c r="K20" s="44"/>
    </row>
    <row r="21" spans="1:11" ht="21.95" customHeight="1">
      <c r="A21" s="92">
        <v>19</v>
      </c>
      <c r="B21" s="39"/>
      <c r="C21" s="40"/>
      <c r="D21" s="41"/>
      <c r="E21" s="42"/>
      <c r="F21" s="43"/>
      <c r="G21" s="42"/>
      <c r="H21" s="42"/>
      <c r="I21" s="40"/>
      <c r="J21" s="44"/>
      <c r="K21" s="44"/>
    </row>
    <row r="22" spans="1:11" ht="21.95" customHeight="1">
      <c r="A22" s="92">
        <v>20</v>
      </c>
      <c r="B22" s="39"/>
      <c r="C22" s="40"/>
      <c r="D22" s="41"/>
      <c r="E22" s="42"/>
      <c r="F22" s="43"/>
      <c r="G22" s="42"/>
      <c r="H22" s="42"/>
      <c r="I22" s="40"/>
      <c r="J22" s="44"/>
      <c r="K22" s="44"/>
    </row>
    <row r="23" spans="1:11" ht="21.95" customHeight="1">
      <c r="A23" s="92">
        <v>21</v>
      </c>
      <c r="B23" s="39"/>
      <c r="C23" s="40"/>
      <c r="D23" s="41"/>
      <c r="E23" s="42"/>
      <c r="F23" s="43"/>
      <c r="G23" s="42"/>
      <c r="H23" s="42"/>
      <c r="I23" s="40"/>
      <c r="J23" s="44"/>
      <c r="K23" s="44"/>
    </row>
    <row r="24" spans="1:11" ht="21.95" customHeight="1">
      <c r="A24" s="92">
        <v>22</v>
      </c>
      <c r="B24" s="39"/>
      <c r="C24" s="40"/>
      <c r="D24" s="41"/>
      <c r="E24" s="42"/>
      <c r="F24" s="43"/>
      <c r="G24" s="42"/>
      <c r="H24" s="42"/>
      <c r="I24" s="40"/>
      <c r="J24" s="44"/>
      <c r="K24" s="44"/>
    </row>
    <row r="25" spans="1:11" ht="21.95" customHeight="1">
      <c r="A25" s="92">
        <v>23</v>
      </c>
      <c r="B25" s="39"/>
      <c r="C25" s="40"/>
      <c r="D25" s="41"/>
      <c r="E25" s="42"/>
      <c r="F25" s="43"/>
      <c r="G25" s="42"/>
      <c r="H25" s="42"/>
      <c r="I25" s="40"/>
      <c r="J25" s="44"/>
      <c r="K25" s="44"/>
    </row>
    <row r="26" spans="1:11" ht="21.95" customHeight="1">
      <c r="A26" s="92">
        <v>24</v>
      </c>
      <c r="B26" s="39"/>
      <c r="C26" s="40"/>
      <c r="D26" s="41"/>
      <c r="E26" s="42"/>
      <c r="F26" s="43"/>
      <c r="G26" s="42"/>
      <c r="H26" s="42"/>
      <c r="I26" s="40"/>
      <c r="J26" s="44"/>
      <c r="K26" s="44"/>
    </row>
    <row r="27" spans="1:11" ht="21.95" customHeight="1">
      <c r="A27" s="92">
        <v>25</v>
      </c>
      <c r="B27" s="39"/>
      <c r="C27" s="40"/>
      <c r="D27" s="41"/>
      <c r="E27" s="42"/>
      <c r="F27" s="43"/>
      <c r="G27" s="42"/>
      <c r="H27" s="42"/>
      <c r="I27" s="40"/>
      <c r="J27" s="44"/>
      <c r="K27" s="44"/>
    </row>
    <row r="28" spans="1:11" ht="21.95" customHeight="1">
      <c r="A28" s="92">
        <v>26</v>
      </c>
      <c r="B28" s="39"/>
      <c r="C28" s="40"/>
      <c r="D28" s="41"/>
      <c r="E28" s="42"/>
      <c r="F28" s="43"/>
      <c r="G28" s="42"/>
      <c r="H28" s="42"/>
      <c r="I28" s="40"/>
      <c r="J28" s="44"/>
      <c r="K28" s="44"/>
    </row>
    <row r="29" spans="1:11" ht="21.95" customHeight="1">
      <c r="A29" s="92">
        <v>27</v>
      </c>
      <c r="B29" s="39"/>
      <c r="C29" s="40"/>
      <c r="D29" s="41"/>
      <c r="E29" s="42"/>
      <c r="F29" s="43"/>
      <c r="G29" s="42"/>
      <c r="H29" s="42"/>
      <c r="I29" s="40"/>
      <c r="J29" s="44"/>
      <c r="K29" s="44"/>
    </row>
    <row r="30" spans="1:11" ht="21.95" customHeight="1">
      <c r="A30" s="92">
        <v>28</v>
      </c>
      <c r="B30" s="39"/>
      <c r="C30" s="40"/>
      <c r="D30" s="41"/>
      <c r="E30" s="42"/>
      <c r="F30" s="43"/>
      <c r="G30" s="42"/>
      <c r="H30" s="42"/>
      <c r="I30" s="40"/>
      <c r="J30" s="44"/>
      <c r="K30" s="44"/>
    </row>
    <row r="31" spans="1:11" ht="21.95" customHeight="1">
      <c r="A31" s="92">
        <v>29</v>
      </c>
      <c r="B31" s="39"/>
      <c r="C31" s="40"/>
      <c r="D31" s="41"/>
      <c r="E31" s="42"/>
      <c r="F31" s="43"/>
      <c r="G31" s="42"/>
      <c r="H31" s="42"/>
      <c r="I31" s="40"/>
      <c r="J31" s="44"/>
      <c r="K31" s="44"/>
    </row>
    <row r="32" spans="1:11" ht="21.95" customHeight="1">
      <c r="A32" s="92">
        <v>30</v>
      </c>
      <c r="B32" s="39"/>
      <c r="C32" s="40"/>
      <c r="D32" s="41"/>
      <c r="E32" s="42"/>
      <c r="F32" s="43"/>
      <c r="G32" s="42"/>
      <c r="H32" s="42"/>
      <c r="I32" s="40"/>
      <c r="J32" s="44"/>
      <c r="K32" s="44"/>
    </row>
    <row r="33" spans="1:11" ht="21.95" customHeight="1">
      <c r="A33" s="92">
        <v>31</v>
      </c>
      <c r="B33" s="39"/>
      <c r="C33" s="40"/>
      <c r="D33" s="41"/>
      <c r="E33" s="42"/>
      <c r="F33" s="43"/>
      <c r="G33" s="42"/>
      <c r="H33" s="42"/>
      <c r="I33" s="40"/>
      <c r="J33" s="44"/>
      <c r="K33" s="44"/>
    </row>
    <row r="34" spans="1:11" ht="21.95" customHeight="1">
      <c r="A34" s="92">
        <v>32</v>
      </c>
      <c r="B34" s="39"/>
      <c r="C34" s="40"/>
      <c r="D34" s="41"/>
      <c r="E34" s="42"/>
      <c r="F34" s="43"/>
      <c r="G34" s="42"/>
      <c r="H34" s="42"/>
      <c r="I34" s="40"/>
      <c r="J34" s="44"/>
      <c r="K34" s="44"/>
    </row>
    <row r="35" spans="1:11" ht="21.95" customHeight="1">
      <c r="A35" s="92">
        <v>33</v>
      </c>
      <c r="B35" s="39"/>
      <c r="C35" s="40"/>
      <c r="D35" s="41"/>
      <c r="E35" s="42"/>
      <c r="F35" s="43"/>
      <c r="G35" s="42"/>
      <c r="H35" s="42"/>
      <c r="I35" s="40"/>
      <c r="J35" s="44"/>
      <c r="K35" s="44"/>
    </row>
    <row r="36" spans="1:11" ht="21.95" customHeight="1">
      <c r="A36" s="92">
        <v>34</v>
      </c>
      <c r="B36" s="39"/>
      <c r="C36" s="40"/>
      <c r="D36" s="41"/>
      <c r="E36" s="42"/>
      <c r="F36" s="43"/>
      <c r="G36" s="42"/>
      <c r="H36" s="42"/>
      <c r="I36" s="40"/>
      <c r="J36" s="44"/>
      <c r="K36" s="44"/>
    </row>
    <row r="37" spans="1:11" ht="21.95" customHeight="1">
      <c r="A37" s="92">
        <v>35</v>
      </c>
      <c r="B37" s="39"/>
      <c r="C37" s="40"/>
      <c r="D37" s="41"/>
      <c r="E37" s="42"/>
      <c r="F37" s="43"/>
      <c r="G37" s="42"/>
      <c r="H37" s="42"/>
      <c r="I37" s="40"/>
      <c r="J37" s="44"/>
      <c r="K37" s="44"/>
    </row>
    <row r="38" spans="1:11" ht="21.95" customHeight="1">
      <c r="A38" s="92">
        <v>36</v>
      </c>
      <c r="B38" s="39"/>
      <c r="C38" s="40"/>
      <c r="D38" s="41"/>
      <c r="E38" s="42"/>
      <c r="F38" s="43"/>
      <c r="G38" s="42"/>
      <c r="H38" s="42"/>
      <c r="I38" s="40"/>
      <c r="J38" s="44"/>
      <c r="K38" s="44"/>
    </row>
    <row r="39" spans="1:11" ht="21.95" customHeight="1">
      <c r="A39" s="92">
        <v>37</v>
      </c>
      <c r="B39" s="39"/>
      <c r="C39" s="40"/>
      <c r="D39" s="41"/>
      <c r="E39" s="42"/>
      <c r="F39" s="43"/>
      <c r="G39" s="42"/>
      <c r="H39" s="42"/>
      <c r="I39" s="40"/>
      <c r="J39" s="44"/>
      <c r="K39" s="44"/>
    </row>
    <row r="40" spans="1:11" ht="21.95" customHeight="1">
      <c r="A40" s="92">
        <v>38</v>
      </c>
      <c r="B40" s="39"/>
      <c r="C40" s="40"/>
      <c r="D40" s="41"/>
      <c r="E40" s="42"/>
      <c r="F40" s="43"/>
      <c r="G40" s="42"/>
      <c r="H40" s="42"/>
      <c r="I40" s="40"/>
      <c r="J40" s="44"/>
      <c r="K40" s="44"/>
    </row>
    <row r="41" spans="1:11" ht="21.95" customHeight="1">
      <c r="A41" s="92">
        <v>39</v>
      </c>
      <c r="B41" s="39"/>
      <c r="C41" s="40"/>
      <c r="D41" s="41"/>
      <c r="E41" s="42"/>
      <c r="F41" s="43"/>
      <c r="G41" s="42"/>
      <c r="H41" s="42"/>
      <c r="I41" s="40"/>
      <c r="J41" s="44"/>
      <c r="K41" s="44"/>
    </row>
    <row r="42" spans="1:11" ht="21.95" customHeight="1">
      <c r="A42" s="92">
        <v>40</v>
      </c>
      <c r="B42" s="39"/>
      <c r="C42" s="40"/>
      <c r="D42" s="41"/>
      <c r="E42" s="42"/>
      <c r="F42" s="43"/>
      <c r="G42" s="42"/>
      <c r="H42" s="42"/>
      <c r="I42" s="40"/>
      <c r="J42" s="44"/>
      <c r="K42" s="44"/>
    </row>
    <row r="43" spans="1:11" ht="21.95" customHeight="1">
      <c r="A43" s="92">
        <v>41</v>
      </c>
      <c r="B43" s="39"/>
      <c r="C43" s="40"/>
      <c r="D43" s="41"/>
      <c r="E43" s="42"/>
      <c r="F43" s="43"/>
      <c r="G43" s="42"/>
      <c r="H43" s="42"/>
      <c r="I43" s="40"/>
      <c r="J43" s="44"/>
      <c r="K43" s="44"/>
    </row>
    <row r="44" spans="1:11" ht="21.95" customHeight="1">
      <c r="A44" s="92">
        <v>42</v>
      </c>
      <c r="B44" s="39"/>
      <c r="C44" s="40"/>
      <c r="D44" s="41"/>
      <c r="E44" s="42"/>
      <c r="F44" s="43"/>
      <c r="G44" s="42"/>
      <c r="H44" s="42"/>
      <c r="I44" s="40"/>
      <c r="J44" s="44"/>
      <c r="K44" s="44"/>
    </row>
    <row r="45" spans="1:11" ht="21.95" customHeight="1">
      <c r="A45" s="92">
        <v>43</v>
      </c>
      <c r="B45" s="39"/>
      <c r="C45" s="40"/>
      <c r="D45" s="41"/>
      <c r="E45" s="42"/>
      <c r="F45" s="43"/>
      <c r="G45" s="42"/>
      <c r="H45" s="42"/>
      <c r="I45" s="40"/>
      <c r="J45" s="44"/>
      <c r="K45" s="44"/>
    </row>
    <row r="46" spans="1:11" ht="21.95" customHeight="1">
      <c r="A46" s="92">
        <v>44</v>
      </c>
      <c r="B46" s="39"/>
      <c r="C46" s="40"/>
      <c r="D46" s="41"/>
      <c r="E46" s="42"/>
      <c r="F46" s="43"/>
      <c r="G46" s="42"/>
      <c r="H46" s="42"/>
      <c r="I46" s="40"/>
      <c r="J46" s="44"/>
      <c r="K46" s="44"/>
    </row>
    <row r="47" spans="1:11" ht="21.95" customHeight="1">
      <c r="A47" s="92">
        <v>45</v>
      </c>
      <c r="B47" s="39"/>
      <c r="C47" s="40"/>
      <c r="D47" s="41"/>
      <c r="E47" s="42"/>
      <c r="F47" s="43"/>
      <c r="G47" s="42"/>
      <c r="H47" s="42"/>
      <c r="I47" s="40"/>
      <c r="J47" s="44"/>
      <c r="K47" s="44"/>
    </row>
    <row r="48" spans="1:11" ht="21.95" customHeight="1">
      <c r="A48" s="92">
        <v>46</v>
      </c>
      <c r="B48" s="39"/>
      <c r="C48" s="40"/>
      <c r="D48" s="41"/>
      <c r="E48" s="42"/>
      <c r="F48" s="43"/>
      <c r="G48" s="42"/>
      <c r="H48" s="42"/>
      <c r="I48" s="40"/>
      <c r="J48" s="44"/>
      <c r="K48" s="44"/>
    </row>
    <row r="49" spans="1:11" ht="21.95" customHeight="1">
      <c r="A49" s="92">
        <v>47</v>
      </c>
      <c r="B49" s="39"/>
      <c r="C49" s="40"/>
      <c r="D49" s="41"/>
      <c r="E49" s="42"/>
      <c r="F49" s="43"/>
      <c r="G49" s="42"/>
      <c r="H49" s="42"/>
      <c r="I49" s="40"/>
      <c r="J49" s="44"/>
      <c r="K49" s="44"/>
    </row>
    <row r="50" spans="1:11" ht="21.95" customHeight="1">
      <c r="A50" s="92">
        <v>48</v>
      </c>
      <c r="B50" s="39"/>
      <c r="C50" s="40"/>
      <c r="D50" s="41"/>
      <c r="E50" s="42"/>
      <c r="F50" s="43"/>
      <c r="G50" s="42"/>
      <c r="H50" s="42"/>
      <c r="I50" s="40"/>
      <c r="J50" s="44"/>
      <c r="K50" s="44"/>
    </row>
    <row r="51" spans="1:11" ht="21.95" customHeight="1">
      <c r="A51" s="92">
        <v>49</v>
      </c>
      <c r="B51" s="39"/>
      <c r="C51" s="40"/>
      <c r="D51" s="41"/>
      <c r="E51" s="42"/>
      <c r="F51" s="43"/>
      <c r="G51" s="42"/>
      <c r="H51" s="42"/>
      <c r="I51" s="40"/>
      <c r="J51" s="44"/>
      <c r="K51" s="44"/>
    </row>
    <row r="52" spans="1:11" ht="21.95" customHeight="1">
      <c r="A52" s="92">
        <v>50</v>
      </c>
      <c r="B52" s="39"/>
      <c r="C52" s="40"/>
      <c r="D52" s="41"/>
      <c r="E52" s="42"/>
      <c r="F52" s="43"/>
      <c r="G52" s="42"/>
      <c r="H52" s="42"/>
      <c r="I52" s="40"/>
      <c r="J52" s="44"/>
      <c r="K52" s="44"/>
    </row>
    <row r="53" spans="1:11" ht="21.95" customHeight="1">
      <c r="A53" s="92">
        <v>51</v>
      </c>
      <c r="B53" s="39"/>
      <c r="C53" s="40"/>
      <c r="D53" s="41"/>
      <c r="E53" s="42"/>
      <c r="F53" s="43"/>
      <c r="G53" s="42"/>
      <c r="H53" s="42"/>
      <c r="I53" s="40"/>
      <c r="J53" s="44"/>
      <c r="K53" s="44"/>
    </row>
    <row r="54" spans="1:11" ht="21.95" customHeight="1">
      <c r="A54" s="92">
        <v>52</v>
      </c>
      <c r="B54" s="39"/>
      <c r="C54" s="40"/>
      <c r="D54" s="41"/>
      <c r="E54" s="42"/>
      <c r="F54" s="43"/>
      <c r="G54" s="42"/>
      <c r="H54" s="42"/>
      <c r="I54" s="40"/>
      <c r="J54" s="44"/>
      <c r="K54" s="44"/>
    </row>
    <row r="55" spans="1:11" ht="21.95" customHeight="1">
      <c r="A55" s="92">
        <v>53</v>
      </c>
      <c r="B55" s="39"/>
      <c r="C55" s="40"/>
      <c r="D55" s="41"/>
      <c r="E55" s="42"/>
      <c r="F55" s="43"/>
      <c r="G55" s="42"/>
      <c r="H55" s="42"/>
      <c r="I55" s="40"/>
      <c r="J55" s="44"/>
      <c r="K55" s="44"/>
    </row>
    <row r="56" spans="1:11" ht="21.95" customHeight="1">
      <c r="A56" s="92">
        <v>54</v>
      </c>
      <c r="B56" s="39"/>
      <c r="C56" s="40"/>
      <c r="D56" s="41"/>
      <c r="E56" s="42"/>
      <c r="F56" s="43"/>
      <c r="G56" s="42"/>
      <c r="H56" s="42"/>
      <c r="I56" s="40"/>
      <c r="J56" s="44"/>
      <c r="K56" s="44"/>
    </row>
    <row r="57" spans="1:11" ht="21.95" customHeight="1">
      <c r="A57" s="92">
        <v>55</v>
      </c>
      <c r="B57" s="39"/>
      <c r="C57" s="40"/>
      <c r="D57" s="41"/>
      <c r="E57" s="42"/>
      <c r="F57" s="43"/>
      <c r="G57" s="42"/>
      <c r="H57" s="42"/>
      <c r="I57" s="40"/>
      <c r="J57" s="44"/>
      <c r="K57" s="44"/>
    </row>
    <row r="58" spans="1:11" ht="21.95" customHeight="1">
      <c r="A58" s="92">
        <v>56</v>
      </c>
      <c r="B58" s="39"/>
      <c r="C58" s="40"/>
      <c r="D58" s="41"/>
      <c r="E58" s="42"/>
      <c r="F58" s="43"/>
      <c r="G58" s="42"/>
      <c r="H58" s="42"/>
      <c r="I58" s="40"/>
      <c r="J58" s="44"/>
      <c r="K58" s="44"/>
    </row>
    <row r="59" spans="1:11" ht="21.95" customHeight="1">
      <c r="A59" s="92">
        <v>57</v>
      </c>
      <c r="B59" s="39"/>
      <c r="C59" s="40"/>
      <c r="D59" s="41"/>
      <c r="E59" s="42"/>
      <c r="F59" s="43"/>
      <c r="G59" s="42"/>
      <c r="H59" s="42"/>
      <c r="I59" s="40"/>
      <c r="J59" s="44"/>
      <c r="K59" s="44"/>
    </row>
    <row r="60" spans="1:11" ht="21.95" customHeight="1">
      <c r="A60" s="92">
        <v>58</v>
      </c>
      <c r="B60" s="39"/>
      <c r="C60" s="40"/>
      <c r="D60" s="41"/>
      <c r="E60" s="42"/>
      <c r="F60" s="43"/>
      <c r="G60" s="42"/>
      <c r="H60" s="42"/>
      <c r="I60" s="40"/>
      <c r="J60" s="44"/>
      <c r="K60" s="44"/>
    </row>
    <row r="61" spans="1:11" ht="21.95" customHeight="1">
      <c r="A61" s="92">
        <v>59</v>
      </c>
      <c r="B61" s="39"/>
      <c r="C61" s="40"/>
      <c r="D61" s="41"/>
      <c r="E61" s="42"/>
      <c r="F61" s="43"/>
      <c r="G61" s="42"/>
      <c r="H61" s="42"/>
      <c r="I61" s="40"/>
      <c r="J61" s="44"/>
      <c r="K61" s="44"/>
    </row>
    <row r="62" spans="1:11" ht="21.95" customHeight="1">
      <c r="A62" s="92">
        <v>60</v>
      </c>
      <c r="B62" s="39"/>
      <c r="C62" s="40"/>
      <c r="D62" s="41"/>
      <c r="E62" s="42"/>
      <c r="F62" s="43"/>
      <c r="G62" s="42"/>
      <c r="H62" s="42"/>
      <c r="I62" s="40"/>
      <c r="J62" s="44"/>
      <c r="K62" s="44"/>
    </row>
    <row r="63" spans="1:11" ht="21.95" customHeight="1">
      <c r="A63" s="92">
        <v>61</v>
      </c>
      <c r="B63" s="39"/>
      <c r="C63" s="40"/>
      <c r="D63" s="41"/>
      <c r="E63" s="42"/>
      <c r="F63" s="43"/>
      <c r="G63" s="42"/>
      <c r="H63" s="42"/>
      <c r="I63" s="40"/>
      <c r="J63" s="44"/>
      <c r="K63" s="44"/>
    </row>
    <row r="64" spans="1:11" ht="21.95" customHeight="1">
      <c r="A64" s="92">
        <v>62</v>
      </c>
      <c r="B64" s="39"/>
      <c r="C64" s="40"/>
      <c r="D64" s="41"/>
      <c r="E64" s="42"/>
      <c r="F64" s="43"/>
      <c r="G64" s="42"/>
      <c r="H64" s="42"/>
      <c r="I64" s="40"/>
      <c r="J64" s="44"/>
      <c r="K64" s="44"/>
    </row>
    <row r="65" spans="1:11" ht="21.95" customHeight="1">
      <c r="A65" s="92">
        <v>63</v>
      </c>
      <c r="B65" s="39"/>
      <c r="C65" s="40"/>
      <c r="D65" s="41"/>
      <c r="E65" s="42"/>
      <c r="F65" s="43"/>
      <c r="G65" s="42"/>
      <c r="H65" s="42"/>
      <c r="I65" s="40"/>
      <c r="J65" s="44"/>
      <c r="K65" s="44"/>
    </row>
    <row r="66" spans="1:11" ht="21.95" customHeight="1">
      <c r="A66" s="92">
        <v>64</v>
      </c>
      <c r="B66" s="39"/>
      <c r="C66" s="40"/>
      <c r="D66" s="41"/>
      <c r="E66" s="42"/>
      <c r="F66" s="43"/>
      <c r="G66" s="42"/>
      <c r="H66" s="42"/>
      <c r="I66" s="40"/>
      <c r="J66" s="44"/>
      <c r="K66" s="44"/>
    </row>
    <row r="67" spans="1:11" ht="21.95" customHeight="1">
      <c r="A67" s="92">
        <v>65</v>
      </c>
      <c r="B67" s="39"/>
      <c r="C67" s="40"/>
      <c r="D67" s="41"/>
      <c r="E67" s="42"/>
      <c r="F67" s="43"/>
      <c r="G67" s="42"/>
      <c r="H67" s="42"/>
      <c r="I67" s="40"/>
      <c r="J67" s="44"/>
      <c r="K67" s="44"/>
    </row>
    <row r="68" spans="1:11" ht="21.95" customHeight="1">
      <c r="A68" s="92">
        <v>66</v>
      </c>
      <c r="B68" s="39"/>
      <c r="C68" s="40"/>
      <c r="D68" s="41"/>
      <c r="E68" s="42"/>
      <c r="F68" s="43"/>
      <c r="G68" s="42"/>
      <c r="H68" s="42"/>
      <c r="I68" s="40"/>
      <c r="J68" s="44"/>
      <c r="K68" s="44"/>
    </row>
    <row r="69" spans="1:11" ht="21.95" customHeight="1">
      <c r="A69" s="92">
        <v>67</v>
      </c>
      <c r="B69" s="39"/>
      <c r="C69" s="40"/>
      <c r="D69" s="41"/>
      <c r="E69" s="42"/>
      <c r="F69" s="43"/>
      <c r="G69" s="42"/>
      <c r="H69" s="42"/>
      <c r="I69" s="40"/>
      <c r="J69" s="44"/>
      <c r="K69" s="44"/>
    </row>
    <row r="70" spans="1:11" ht="21.95" customHeight="1">
      <c r="A70" s="92">
        <v>68</v>
      </c>
      <c r="B70" s="39"/>
      <c r="C70" s="40"/>
      <c r="D70" s="41"/>
      <c r="E70" s="42"/>
      <c r="F70" s="43"/>
      <c r="G70" s="42"/>
      <c r="H70" s="42"/>
      <c r="I70" s="40"/>
      <c r="J70" s="44"/>
      <c r="K70" s="44"/>
    </row>
    <row r="71" spans="1:11" ht="21.95" customHeight="1">
      <c r="A71" s="92">
        <v>69</v>
      </c>
      <c r="B71" s="39"/>
      <c r="C71" s="40"/>
      <c r="D71" s="41"/>
      <c r="E71" s="42"/>
      <c r="F71" s="43"/>
      <c r="G71" s="42"/>
      <c r="H71" s="42"/>
      <c r="I71" s="40"/>
      <c r="J71" s="44"/>
      <c r="K71" s="44"/>
    </row>
    <row r="72" spans="1:11" ht="21.95" customHeight="1">
      <c r="A72" s="92">
        <v>70</v>
      </c>
      <c r="B72" s="39"/>
      <c r="C72" s="40"/>
      <c r="D72" s="41"/>
      <c r="E72" s="42"/>
      <c r="F72" s="43"/>
      <c r="G72" s="42"/>
      <c r="H72" s="42"/>
      <c r="I72" s="40"/>
      <c r="J72" s="44"/>
      <c r="K72" s="44"/>
    </row>
    <row r="73" spans="1:11" ht="21.95" customHeight="1">
      <c r="A73" s="92">
        <v>71</v>
      </c>
      <c r="B73" s="39"/>
      <c r="C73" s="40"/>
      <c r="D73" s="41"/>
      <c r="E73" s="42"/>
      <c r="F73" s="43"/>
      <c r="G73" s="42"/>
      <c r="H73" s="42"/>
      <c r="I73" s="40"/>
      <c r="J73" s="44"/>
      <c r="K73" s="44"/>
    </row>
    <row r="74" spans="1:11" ht="21.95" customHeight="1">
      <c r="A74" s="92">
        <v>72</v>
      </c>
      <c r="B74" s="39"/>
      <c r="C74" s="40"/>
      <c r="D74" s="41"/>
      <c r="E74" s="42"/>
      <c r="F74" s="43"/>
      <c r="G74" s="42"/>
      <c r="H74" s="42"/>
      <c r="I74" s="40"/>
      <c r="J74" s="44"/>
      <c r="K74" s="44"/>
    </row>
    <row r="75" spans="1:11" ht="21.95" customHeight="1">
      <c r="A75" s="92">
        <v>73</v>
      </c>
      <c r="B75" s="39"/>
      <c r="C75" s="40"/>
      <c r="D75" s="41"/>
      <c r="E75" s="42"/>
      <c r="F75" s="43"/>
      <c r="G75" s="42"/>
      <c r="H75" s="42"/>
      <c r="I75" s="40"/>
      <c r="J75" s="44"/>
      <c r="K75" s="44"/>
    </row>
    <row r="76" spans="1:11" ht="21.95" customHeight="1">
      <c r="A76" s="92">
        <v>74</v>
      </c>
      <c r="B76" s="39"/>
      <c r="C76" s="40"/>
      <c r="D76" s="41"/>
      <c r="E76" s="42"/>
      <c r="F76" s="43"/>
      <c r="G76" s="42"/>
      <c r="H76" s="42"/>
      <c r="I76" s="40"/>
      <c r="J76" s="44"/>
      <c r="K76" s="44"/>
    </row>
    <row r="77" spans="1:11" ht="21.95" customHeight="1">
      <c r="A77" s="92">
        <v>75</v>
      </c>
      <c r="B77" s="39"/>
      <c r="C77" s="40"/>
      <c r="D77" s="41"/>
      <c r="E77" s="42"/>
      <c r="F77" s="43"/>
      <c r="G77" s="42"/>
      <c r="H77" s="42"/>
      <c r="I77" s="40"/>
      <c r="J77" s="44"/>
      <c r="K77" s="44"/>
    </row>
    <row r="78" spans="1:11" ht="21.95" customHeight="1">
      <c r="A78" s="92">
        <v>76</v>
      </c>
      <c r="B78" s="39"/>
      <c r="C78" s="40"/>
      <c r="D78" s="41"/>
      <c r="E78" s="42"/>
      <c r="F78" s="43"/>
      <c r="G78" s="42"/>
      <c r="H78" s="42"/>
      <c r="I78" s="40"/>
      <c r="J78" s="44"/>
      <c r="K78" s="44"/>
    </row>
    <row r="79" spans="1:11" ht="21.95" customHeight="1">
      <c r="A79" s="92">
        <v>77</v>
      </c>
      <c r="B79" s="39"/>
      <c r="C79" s="40"/>
      <c r="D79" s="41"/>
      <c r="E79" s="42"/>
      <c r="F79" s="43"/>
      <c r="G79" s="42"/>
      <c r="H79" s="42"/>
      <c r="I79" s="40"/>
      <c r="J79" s="44"/>
      <c r="K79" s="44"/>
    </row>
    <row r="80" spans="1:11" ht="21.95" customHeight="1">
      <c r="A80" s="92">
        <v>78</v>
      </c>
      <c r="B80" s="39"/>
      <c r="C80" s="40"/>
      <c r="D80" s="41"/>
      <c r="E80" s="42"/>
      <c r="F80" s="43"/>
      <c r="G80" s="42"/>
      <c r="H80" s="42"/>
      <c r="I80" s="40"/>
      <c r="J80" s="44"/>
      <c r="K80" s="44"/>
    </row>
    <row r="81" spans="1:11" ht="21.95" customHeight="1">
      <c r="A81" s="92">
        <v>79</v>
      </c>
      <c r="B81" s="39"/>
      <c r="C81" s="40"/>
      <c r="D81" s="41"/>
      <c r="E81" s="42"/>
      <c r="F81" s="43"/>
      <c r="G81" s="42"/>
      <c r="H81" s="42"/>
      <c r="I81" s="40"/>
      <c r="J81" s="44"/>
      <c r="K81" s="44"/>
    </row>
    <row r="82" spans="1:11" ht="21.95" customHeight="1">
      <c r="A82" s="92">
        <v>80</v>
      </c>
      <c r="B82" s="39"/>
      <c r="C82" s="40"/>
      <c r="D82" s="41"/>
      <c r="E82" s="42"/>
      <c r="F82" s="43"/>
      <c r="G82" s="42"/>
      <c r="H82" s="42"/>
      <c r="I82" s="40"/>
      <c r="J82" s="44"/>
      <c r="K82" s="44"/>
    </row>
    <row r="83" spans="1:11" ht="21.95" customHeight="1">
      <c r="A83" s="92">
        <v>81</v>
      </c>
      <c r="B83" s="39"/>
      <c r="C83" s="40"/>
      <c r="D83" s="41"/>
      <c r="E83" s="42"/>
      <c r="F83" s="43"/>
      <c r="G83" s="42"/>
      <c r="H83" s="42"/>
      <c r="I83" s="40"/>
      <c r="J83" s="44"/>
      <c r="K83" s="44"/>
    </row>
    <row r="84" spans="1:11" ht="21.95" customHeight="1">
      <c r="A84" s="92">
        <v>82</v>
      </c>
      <c r="B84" s="39"/>
      <c r="C84" s="40"/>
      <c r="D84" s="41"/>
      <c r="E84" s="42"/>
      <c r="F84" s="43"/>
      <c r="G84" s="42"/>
      <c r="H84" s="42"/>
      <c r="I84" s="40"/>
      <c r="J84" s="44"/>
      <c r="K84" s="44"/>
    </row>
    <row r="85" spans="1:11" ht="21.95" customHeight="1">
      <c r="A85" s="92">
        <v>83</v>
      </c>
      <c r="B85" s="39"/>
      <c r="C85" s="40"/>
      <c r="D85" s="41"/>
      <c r="E85" s="42"/>
      <c r="F85" s="43"/>
      <c r="G85" s="42"/>
      <c r="H85" s="42"/>
      <c r="I85" s="40"/>
      <c r="J85" s="44"/>
      <c r="K85" s="44"/>
    </row>
    <row r="86" spans="1:11" ht="21.95" customHeight="1">
      <c r="A86" s="92">
        <v>84</v>
      </c>
      <c r="B86" s="39"/>
      <c r="C86" s="40"/>
      <c r="D86" s="41"/>
      <c r="E86" s="42"/>
      <c r="F86" s="43"/>
      <c r="G86" s="42"/>
      <c r="H86" s="42"/>
      <c r="I86" s="40"/>
      <c r="J86" s="44"/>
      <c r="K86" s="44"/>
    </row>
    <row r="87" spans="1:11" ht="21.95" customHeight="1">
      <c r="A87" s="92">
        <v>85</v>
      </c>
      <c r="B87" s="39"/>
      <c r="C87" s="40"/>
      <c r="D87" s="41"/>
      <c r="E87" s="42"/>
      <c r="F87" s="43"/>
      <c r="G87" s="42"/>
      <c r="H87" s="42"/>
      <c r="I87" s="40"/>
      <c r="J87" s="44"/>
      <c r="K87" s="44"/>
    </row>
    <row r="88" spans="1:11" ht="21.95" customHeight="1">
      <c r="A88" s="92">
        <v>86</v>
      </c>
      <c r="B88" s="39"/>
      <c r="C88" s="40"/>
      <c r="D88" s="41"/>
      <c r="E88" s="42"/>
      <c r="F88" s="43"/>
      <c r="G88" s="42"/>
      <c r="H88" s="42"/>
      <c r="I88" s="40"/>
      <c r="J88" s="44"/>
      <c r="K88" s="44"/>
    </row>
    <row r="89" spans="1:11" ht="21.95" customHeight="1">
      <c r="A89" s="92">
        <v>87</v>
      </c>
      <c r="B89" s="39"/>
      <c r="C89" s="40"/>
      <c r="D89" s="41"/>
      <c r="E89" s="42"/>
      <c r="F89" s="43"/>
      <c r="G89" s="42"/>
      <c r="H89" s="42"/>
      <c r="I89" s="40"/>
      <c r="J89" s="44"/>
      <c r="K89" s="44"/>
    </row>
    <row r="90" spans="1:11" ht="21.95" customHeight="1">
      <c r="A90" s="92">
        <v>88</v>
      </c>
      <c r="B90" s="39"/>
      <c r="C90" s="40"/>
      <c r="D90" s="41"/>
      <c r="E90" s="42"/>
      <c r="F90" s="43"/>
      <c r="G90" s="42"/>
      <c r="H90" s="42"/>
      <c r="I90" s="40"/>
      <c r="J90" s="44"/>
      <c r="K90" s="44"/>
    </row>
    <row r="91" spans="1:11" ht="21.95" customHeight="1">
      <c r="A91" s="92">
        <v>89</v>
      </c>
      <c r="B91" s="39"/>
      <c r="C91" s="40"/>
      <c r="D91" s="41"/>
      <c r="E91" s="42"/>
      <c r="F91" s="43"/>
      <c r="G91" s="42"/>
      <c r="H91" s="42"/>
      <c r="I91" s="40"/>
      <c r="J91" s="44"/>
      <c r="K91" s="44"/>
    </row>
    <row r="92" spans="1:11" ht="21.95" customHeight="1">
      <c r="A92" s="92">
        <v>90</v>
      </c>
      <c r="B92" s="39"/>
      <c r="C92" s="40"/>
      <c r="D92" s="41"/>
      <c r="E92" s="42"/>
      <c r="F92" s="43"/>
      <c r="G92" s="42"/>
      <c r="H92" s="42"/>
      <c r="I92" s="40"/>
      <c r="J92" s="44"/>
      <c r="K92" s="44"/>
    </row>
    <row r="93" spans="1:11" ht="21.95" customHeight="1">
      <c r="A93" s="92">
        <v>91</v>
      </c>
      <c r="B93" s="39"/>
      <c r="C93" s="40"/>
      <c r="D93" s="41"/>
      <c r="E93" s="42"/>
      <c r="F93" s="43"/>
      <c r="G93" s="42"/>
      <c r="H93" s="42"/>
      <c r="I93" s="40"/>
      <c r="J93" s="44"/>
      <c r="K93" s="44"/>
    </row>
    <row r="94" spans="1:11" ht="21.95" customHeight="1">
      <c r="A94" s="92">
        <v>92</v>
      </c>
      <c r="B94" s="39"/>
      <c r="C94" s="40"/>
      <c r="D94" s="41"/>
      <c r="E94" s="42"/>
      <c r="F94" s="43"/>
      <c r="G94" s="42"/>
      <c r="H94" s="42"/>
      <c r="I94" s="40"/>
      <c r="J94" s="44"/>
      <c r="K94" s="44"/>
    </row>
    <row r="95" spans="1:11" ht="21.95" customHeight="1">
      <c r="A95" s="92">
        <v>93</v>
      </c>
      <c r="B95" s="39"/>
      <c r="C95" s="40"/>
      <c r="D95" s="41"/>
      <c r="E95" s="42"/>
      <c r="F95" s="43"/>
      <c r="G95" s="42"/>
      <c r="H95" s="42"/>
      <c r="I95" s="40"/>
      <c r="J95" s="44"/>
      <c r="K95" s="44"/>
    </row>
    <row r="96" spans="1:11" ht="21.95" customHeight="1">
      <c r="A96" s="92">
        <v>94</v>
      </c>
      <c r="B96" s="39"/>
      <c r="C96" s="40"/>
      <c r="D96" s="41"/>
      <c r="E96" s="42"/>
      <c r="F96" s="43"/>
      <c r="G96" s="42"/>
      <c r="H96" s="42"/>
      <c r="I96" s="40"/>
      <c r="J96" s="44"/>
      <c r="K96" s="44"/>
    </row>
    <row r="97" spans="1:11" ht="21.95" customHeight="1">
      <c r="A97" s="92">
        <v>95</v>
      </c>
      <c r="B97" s="39"/>
      <c r="C97" s="40"/>
      <c r="D97" s="41"/>
      <c r="E97" s="42"/>
      <c r="F97" s="43"/>
      <c r="G97" s="42"/>
      <c r="H97" s="42"/>
      <c r="I97" s="40"/>
      <c r="J97" s="44"/>
      <c r="K97" s="44"/>
    </row>
    <row r="98" spans="1:11" ht="21.95" customHeight="1">
      <c r="A98" s="92">
        <v>96</v>
      </c>
      <c r="B98" s="39"/>
      <c r="C98" s="40"/>
      <c r="D98" s="41"/>
      <c r="E98" s="42"/>
      <c r="F98" s="43"/>
      <c r="G98" s="42"/>
      <c r="H98" s="42"/>
      <c r="I98" s="40"/>
      <c r="J98" s="44"/>
      <c r="K98" s="44"/>
    </row>
    <row r="99" spans="1:11" ht="21.95" customHeight="1">
      <c r="A99" s="92">
        <v>97</v>
      </c>
      <c r="B99" s="39"/>
      <c r="C99" s="40"/>
      <c r="D99" s="41"/>
      <c r="E99" s="42"/>
      <c r="F99" s="43"/>
      <c r="G99" s="42"/>
      <c r="H99" s="42"/>
      <c r="I99" s="40"/>
      <c r="J99" s="44"/>
      <c r="K99" s="44"/>
    </row>
    <row r="100" spans="1:11" ht="21.95" customHeight="1">
      <c r="A100" s="92">
        <v>98</v>
      </c>
      <c r="B100" s="39"/>
      <c r="C100" s="40"/>
      <c r="D100" s="41"/>
      <c r="E100" s="42"/>
      <c r="F100" s="43"/>
      <c r="G100" s="42"/>
      <c r="H100" s="42"/>
      <c r="I100" s="40"/>
      <c r="J100" s="44"/>
      <c r="K100" s="44"/>
    </row>
    <row r="101" spans="1:11">
      <c r="A101" s="92"/>
      <c r="B101" s="39"/>
      <c r="C101" s="40"/>
      <c r="D101" s="41"/>
      <c r="E101" s="42"/>
      <c r="F101" s="43"/>
      <c r="G101" s="42"/>
      <c r="H101" s="42"/>
      <c r="I101" s="40"/>
      <c r="J101" s="44"/>
      <c r="K101" s="44"/>
    </row>
    <row r="102" spans="1:11">
      <c r="A102" s="92"/>
      <c r="B102" s="39"/>
      <c r="C102" s="40"/>
      <c r="D102" s="41"/>
      <c r="E102" s="42"/>
      <c r="F102" s="43"/>
      <c r="G102" s="42"/>
      <c r="H102" s="42"/>
      <c r="I102" s="40"/>
      <c r="J102" s="44"/>
      <c r="K102" s="44"/>
    </row>
  </sheetData>
  <autoFilter ref="A2:L2"/>
  <mergeCells count="8">
    <mergeCell ref="K1:K2"/>
    <mergeCell ref="L1:L2"/>
    <mergeCell ref="A1:A2"/>
    <mergeCell ref="B1:B2"/>
    <mergeCell ref="C1:C2"/>
    <mergeCell ref="D1:H1"/>
    <mergeCell ref="I1:I2"/>
    <mergeCell ref="J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L102"/>
  <sheetViews>
    <sheetView workbookViewId="0">
      <selection activeCell="M26" sqref="M26"/>
    </sheetView>
  </sheetViews>
  <sheetFormatPr baseColWidth="10" defaultRowHeight="12.75"/>
  <cols>
    <col min="1" max="1" width="8.85546875" customWidth="1"/>
    <col min="3" max="3" width="21.7109375" customWidth="1"/>
  </cols>
  <sheetData>
    <row r="1" spans="1:12" ht="21.95" customHeight="1">
      <c r="A1" s="138" t="s">
        <v>35</v>
      </c>
      <c r="B1" s="141" t="s">
        <v>28</v>
      </c>
      <c r="C1" s="136" t="s">
        <v>10</v>
      </c>
      <c r="D1" s="140" t="s">
        <v>8</v>
      </c>
      <c r="E1" s="140"/>
      <c r="F1" s="140"/>
      <c r="G1" s="140"/>
      <c r="H1" s="140"/>
      <c r="I1" s="136" t="s">
        <v>0</v>
      </c>
      <c r="J1" s="147" t="s">
        <v>12</v>
      </c>
      <c r="K1" s="146" t="s">
        <v>31</v>
      </c>
      <c r="L1" s="148">
        <v>2</v>
      </c>
    </row>
    <row r="2" spans="1:12" ht="21.95" customHeight="1">
      <c r="A2" s="139"/>
      <c r="B2" s="141"/>
      <c r="C2" s="137"/>
      <c r="D2" s="111" t="s">
        <v>11</v>
      </c>
      <c r="E2" s="111" t="s">
        <v>29</v>
      </c>
      <c r="F2" s="38" t="s">
        <v>18</v>
      </c>
      <c r="G2" s="111" t="s">
        <v>9</v>
      </c>
      <c r="H2" s="111" t="s">
        <v>1</v>
      </c>
      <c r="I2" s="137"/>
      <c r="J2" s="147"/>
      <c r="K2" s="146"/>
      <c r="L2" s="148"/>
    </row>
    <row r="3" spans="1:12" ht="21.95" customHeight="1">
      <c r="A3" s="92">
        <v>1</v>
      </c>
      <c r="B3" s="39"/>
      <c r="C3" s="40"/>
      <c r="D3" s="41"/>
      <c r="E3" s="42"/>
      <c r="F3" s="43"/>
      <c r="G3" s="42"/>
      <c r="H3" s="42"/>
      <c r="I3" s="40"/>
      <c r="J3" s="44"/>
      <c r="K3" s="44"/>
    </row>
    <row r="4" spans="1:12" ht="21.95" customHeight="1">
      <c r="A4" s="92">
        <v>2</v>
      </c>
      <c r="B4" s="39"/>
      <c r="C4" s="40"/>
      <c r="D4" s="41"/>
      <c r="E4" s="42"/>
      <c r="F4" s="43"/>
      <c r="G4" s="42"/>
      <c r="H4" s="42"/>
      <c r="I4" s="40"/>
      <c r="J4" s="44"/>
      <c r="K4" s="44"/>
    </row>
    <row r="5" spans="1:12" ht="21.95" customHeight="1">
      <c r="A5" s="92">
        <v>3</v>
      </c>
      <c r="B5" s="39"/>
      <c r="C5" s="40"/>
      <c r="D5" s="41"/>
      <c r="E5" s="42"/>
      <c r="F5" s="43"/>
      <c r="G5" s="42"/>
      <c r="H5" s="42"/>
      <c r="I5" s="40"/>
      <c r="J5" s="44"/>
      <c r="K5" s="44"/>
    </row>
    <row r="6" spans="1:12" ht="21.95" customHeight="1">
      <c r="A6" s="92">
        <v>4</v>
      </c>
      <c r="B6" s="39"/>
      <c r="C6" s="40"/>
      <c r="D6" s="41"/>
      <c r="E6" s="42"/>
      <c r="F6" s="43"/>
      <c r="G6" s="42"/>
      <c r="H6" s="42"/>
      <c r="I6" s="40"/>
      <c r="J6" s="44"/>
      <c r="K6" s="44"/>
    </row>
    <row r="7" spans="1:12" ht="21.95" customHeight="1">
      <c r="A7" s="92">
        <v>5</v>
      </c>
      <c r="B7" s="39"/>
      <c r="C7" s="40"/>
      <c r="D7" s="41"/>
      <c r="E7" s="42"/>
      <c r="F7" s="43"/>
      <c r="G7" s="42"/>
      <c r="H7" s="42"/>
      <c r="I7" s="40"/>
      <c r="J7" s="44"/>
      <c r="K7" s="44"/>
    </row>
    <row r="8" spans="1:12" ht="21.95" customHeight="1">
      <c r="A8" s="92">
        <v>6</v>
      </c>
      <c r="B8" s="39"/>
      <c r="C8" s="40"/>
      <c r="D8" s="41"/>
      <c r="E8" s="42"/>
      <c r="F8" s="43"/>
      <c r="G8" s="42"/>
      <c r="H8" s="42"/>
      <c r="I8" s="40"/>
      <c r="J8" s="44"/>
      <c r="K8" s="44"/>
    </row>
    <row r="9" spans="1:12" ht="21.95" customHeight="1">
      <c r="A9" s="92">
        <v>7</v>
      </c>
      <c r="B9" s="39"/>
      <c r="C9" s="40"/>
      <c r="D9" s="41"/>
      <c r="E9" s="42"/>
      <c r="F9" s="43"/>
      <c r="G9" s="42"/>
      <c r="H9" s="42"/>
      <c r="I9" s="40"/>
      <c r="J9" s="44"/>
      <c r="K9" s="44"/>
    </row>
    <row r="10" spans="1:12" ht="21.95" customHeight="1">
      <c r="A10" s="92">
        <v>8</v>
      </c>
      <c r="B10" s="39"/>
      <c r="C10" s="40"/>
      <c r="D10" s="41"/>
      <c r="E10" s="42"/>
      <c r="F10" s="43"/>
      <c r="G10" s="42"/>
      <c r="H10" s="42"/>
      <c r="I10" s="40"/>
      <c r="J10" s="44"/>
      <c r="K10" s="44"/>
    </row>
    <row r="11" spans="1:12" ht="21.95" customHeight="1">
      <c r="A11" s="92">
        <v>9</v>
      </c>
      <c r="B11" s="39"/>
      <c r="C11" s="40"/>
      <c r="D11" s="41"/>
      <c r="E11" s="42"/>
      <c r="F11" s="43"/>
      <c r="G11" s="42"/>
      <c r="H11" s="42"/>
      <c r="I11" s="40"/>
      <c r="J11" s="44"/>
      <c r="K11" s="44"/>
    </row>
    <row r="12" spans="1:12" ht="21.95" customHeight="1">
      <c r="A12" s="92">
        <v>10</v>
      </c>
      <c r="B12" s="39"/>
      <c r="C12" s="40"/>
      <c r="D12" s="41"/>
      <c r="E12" s="42"/>
      <c r="F12" s="43"/>
      <c r="G12" s="42"/>
      <c r="H12" s="42"/>
      <c r="I12" s="40"/>
      <c r="J12" s="44"/>
      <c r="K12" s="44"/>
    </row>
    <row r="13" spans="1:12" ht="21.95" customHeight="1">
      <c r="A13" s="92">
        <v>11</v>
      </c>
      <c r="B13" s="39"/>
      <c r="C13" s="40"/>
      <c r="D13" s="41"/>
      <c r="E13" s="42"/>
      <c r="F13" s="43"/>
      <c r="G13" s="42"/>
      <c r="H13" s="42"/>
      <c r="I13" s="40"/>
      <c r="J13" s="44"/>
      <c r="K13" s="44"/>
    </row>
    <row r="14" spans="1:12" ht="21.95" customHeight="1">
      <c r="A14" s="92">
        <v>12</v>
      </c>
      <c r="B14" s="39"/>
      <c r="C14" s="40"/>
      <c r="D14" s="41"/>
      <c r="E14" s="42"/>
      <c r="F14" s="43"/>
      <c r="G14" s="42"/>
      <c r="H14" s="42"/>
      <c r="I14" s="40"/>
      <c r="J14" s="44"/>
      <c r="K14" s="44"/>
    </row>
    <row r="15" spans="1:12" ht="21.95" customHeight="1">
      <c r="A15" s="92">
        <v>13</v>
      </c>
      <c r="B15" s="39"/>
      <c r="C15" s="40"/>
      <c r="D15" s="41"/>
      <c r="E15" s="42"/>
      <c r="F15" s="43"/>
      <c r="G15" s="42"/>
      <c r="H15" s="42"/>
      <c r="I15" s="40"/>
      <c r="J15" s="44"/>
      <c r="K15" s="44"/>
    </row>
    <row r="16" spans="1:12" ht="21.95" customHeight="1">
      <c r="A16" s="92">
        <v>14</v>
      </c>
      <c r="B16" s="39"/>
      <c r="C16" s="40"/>
      <c r="D16" s="41"/>
      <c r="E16" s="42"/>
      <c r="F16" s="43"/>
      <c r="G16" s="42"/>
      <c r="H16" s="42"/>
      <c r="I16" s="40"/>
      <c r="J16" s="44"/>
      <c r="K16" s="44"/>
    </row>
    <row r="17" spans="1:11" ht="21.95" customHeight="1">
      <c r="A17" s="92">
        <v>15</v>
      </c>
      <c r="B17" s="39"/>
      <c r="C17" s="40"/>
      <c r="D17" s="41"/>
      <c r="E17" s="42"/>
      <c r="F17" s="43"/>
      <c r="G17" s="42"/>
      <c r="H17" s="42"/>
      <c r="I17" s="40"/>
      <c r="J17" s="44"/>
      <c r="K17" s="44"/>
    </row>
    <row r="18" spans="1:11" ht="21.95" customHeight="1">
      <c r="A18" s="92">
        <v>16</v>
      </c>
      <c r="B18" s="39"/>
      <c r="C18" s="40"/>
      <c r="D18" s="41"/>
      <c r="E18" s="42"/>
      <c r="F18" s="43"/>
      <c r="G18" s="42"/>
      <c r="H18" s="42"/>
      <c r="I18" s="40"/>
      <c r="J18" s="44"/>
      <c r="K18" s="44"/>
    </row>
    <row r="19" spans="1:11" ht="21.95" customHeight="1">
      <c r="A19" s="92">
        <v>17</v>
      </c>
      <c r="B19" s="39"/>
      <c r="C19" s="40"/>
      <c r="D19" s="41"/>
      <c r="E19" s="42"/>
      <c r="F19" s="43"/>
      <c r="G19" s="42"/>
      <c r="H19" s="42"/>
      <c r="I19" s="40"/>
      <c r="J19" s="44"/>
      <c r="K19" s="44"/>
    </row>
    <row r="20" spans="1:11" ht="21.95" customHeight="1">
      <c r="A20" s="92">
        <v>18</v>
      </c>
      <c r="B20" s="39"/>
      <c r="C20" s="40"/>
      <c r="D20" s="41"/>
      <c r="E20" s="42"/>
      <c r="F20" s="43"/>
      <c r="G20" s="42"/>
      <c r="H20" s="42"/>
      <c r="I20" s="40"/>
      <c r="J20" s="44"/>
      <c r="K20" s="44"/>
    </row>
    <row r="21" spans="1:11" ht="21.95" customHeight="1">
      <c r="A21" s="92">
        <v>19</v>
      </c>
      <c r="B21" s="39"/>
      <c r="C21" s="40"/>
      <c r="D21" s="41"/>
      <c r="E21" s="42"/>
      <c r="F21" s="43"/>
      <c r="G21" s="42"/>
      <c r="H21" s="42"/>
      <c r="I21" s="40"/>
      <c r="J21" s="44"/>
      <c r="K21" s="44"/>
    </row>
    <row r="22" spans="1:11" ht="21.95" customHeight="1">
      <c r="A22" s="92">
        <v>20</v>
      </c>
      <c r="B22" s="39"/>
      <c r="C22" s="40"/>
      <c r="D22" s="41"/>
      <c r="E22" s="42"/>
      <c r="F22" s="43"/>
      <c r="G22" s="42"/>
      <c r="H22" s="42"/>
      <c r="I22" s="40"/>
      <c r="J22" s="44"/>
      <c r="K22" s="44"/>
    </row>
    <row r="23" spans="1:11" ht="21.95" customHeight="1">
      <c r="A23" s="92">
        <v>21</v>
      </c>
      <c r="B23" s="39"/>
      <c r="C23" s="40"/>
      <c r="D23" s="41"/>
      <c r="E23" s="42"/>
      <c r="F23" s="43"/>
      <c r="G23" s="42"/>
      <c r="H23" s="42"/>
      <c r="I23" s="40"/>
      <c r="J23" s="44"/>
      <c r="K23" s="44"/>
    </row>
    <row r="24" spans="1:11" ht="21.95" customHeight="1">
      <c r="A24" s="92">
        <v>22</v>
      </c>
      <c r="B24" s="39"/>
      <c r="C24" s="40"/>
      <c r="D24" s="41"/>
      <c r="E24" s="42"/>
      <c r="F24" s="43"/>
      <c r="G24" s="42"/>
      <c r="H24" s="42"/>
      <c r="I24" s="40"/>
      <c r="J24" s="44"/>
      <c r="K24" s="44"/>
    </row>
    <row r="25" spans="1:11" ht="21.95" customHeight="1">
      <c r="A25" s="92">
        <v>23</v>
      </c>
      <c r="B25" s="39"/>
      <c r="C25" s="40"/>
      <c r="D25" s="41"/>
      <c r="E25" s="42"/>
      <c r="F25" s="43"/>
      <c r="G25" s="42"/>
      <c r="H25" s="42"/>
      <c r="I25" s="40"/>
      <c r="J25" s="44"/>
      <c r="K25" s="44"/>
    </row>
    <row r="26" spans="1:11" ht="21.95" customHeight="1">
      <c r="A26" s="92">
        <v>24</v>
      </c>
      <c r="B26" s="39"/>
      <c r="C26" s="40"/>
      <c r="D26" s="41"/>
      <c r="E26" s="42"/>
      <c r="F26" s="43"/>
      <c r="G26" s="42"/>
      <c r="H26" s="42"/>
      <c r="I26" s="40"/>
      <c r="J26" s="44"/>
      <c r="K26" s="44"/>
    </row>
    <row r="27" spans="1:11" ht="21.95" customHeight="1">
      <c r="A27" s="92">
        <v>25</v>
      </c>
      <c r="B27" s="39"/>
      <c r="C27" s="40"/>
      <c r="D27" s="41"/>
      <c r="E27" s="42"/>
      <c r="F27" s="43"/>
      <c r="G27" s="42"/>
      <c r="H27" s="42"/>
      <c r="I27" s="40"/>
      <c r="J27" s="44"/>
      <c r="K27" s="44"/>
    </row>
    <row r="28" spans="1:11" ht="21.95" customHeight="1">
      <c r="A28" s="92">
        <v>26</v>
      </c>
      <c r="B28" s="39"/>
      <c r="C28" s="40"/>
      <c r="D28" s="41"/>
      <c r="E28" s="42"/>
      <c r="F28" s="43"/>
      <c r="G28" s="42"/>
      <c r="H28" s="42"/>
      <c r="I28" s="40"/>
      <c r="J28" s="44"/>
      <c r="K28" s="44"/>
    </row>
    <row r="29" spans="1:11" ht="21.95" customHeight="1">
      <c r="A29" s="92">
        <v>27</v>
      </c>
      <c r="B29" s="39"/>
      <c r="C29" s="40"/>
      <c r="D29" s="41"/>
      <c r="E29" s="42"/>
      <c r="F29" s="43"/>
      <c r="G29" s="42"/>
      <c r="H29" s="42"/>
      <c r="I29" s="40"/>
      <c r="J29" s="44"/>
      <c r="K29" s="44"/>
    </row>
    <row r="30" spans="1:11" ht="21.95" customHeight="1">
      <c r="A30" s="92">
        <v>28</v>
      </c>
      <c r="B30" s="39"/>
      <c r="C30" s="40"/>
      <c r="D30" s="41"/>
      <c r="E30" s="42"/>
      <c r="F30" s="43"/>
      <c r="G30" s="42"/>
      <c r="H30" s="42"/>
      <c r="I30" s="40"/>
      <c r="J30" s="44"/>
      <c r="K30" s="44"/>
    </row>
    <row r="31" spans="1:11" ht="21.95" customHeight="1">
      <c r="A31" s="92">
        <v>29</v>
      </c>
      <c r="B31" s="39"/>
      <c r="C31" s="40"/>
      <c r="D31" s="41"/>
      <c r="E31" s="42"/>
      <c r="F31" s="43"/>
      <c r="G31" s="42"/>
      <c r="H31" s="42"/>
      <c r="I31" s="40"/>
      <c r="J31" s="44"/>
      <c r="K31" s="44"/>
    </row>
    <row r="32" spans="1:11" ht="21.95" customHeight="1">
      <c r="A32" s="92">
        <v>30</v>
      </c>
      <c r="B32" s="39"/>
      <c r="C32" s="40"/>
      <c r="D32" s="41"/>
      <c r="E32" s="42"/>
      <c r="F32" s="43"/>
      <c r="G32" s="42"/>
      <c r="H32" s="42"/>
      <c r="I32" s="40"/>
      <c r="J32" s="44"/>
      <c r="K32" s="44"/>
    </row>
    <row r="33" spans="1:11" ht="21.95" customHeight="1">
      <c r="A33" s="92">
        <v>31</v>
      </c>
      <c r="B33" s="39"/>
      <c r="C33" s="40"/>
      <c r="D33" s="41"/>
      <c r="E33" s="42"/>
      <c r="F33" s="43"/>
      <c r="G33" s="42"/>
      <c r="H33" s="42"/>
      <c r="I33" s="40"/>
      <c r="J33" s="44"/>
      <c r="K33" s="44"/>
    </row>
    <row r="34" spans="1:11" ht="21.95" customHeight="1">
      <c r="A34" s="92">
        <v>32</v>
      </c>
      <c r="B34" s="39"/>
      <c r="C34" s="40"/>
      <c r="D34" s="41"/>
      <c r="E34" s="42"/>
      <c r="F34" s="43"/>
      <c r="G34" s="42"/>
      <c r="H34" s="42"/>
      <c r="I34" s="40"/>
      <c r="J34" s="44"/>
      <c r="K34" s="44"/>
    </row>
    <row r="35" spans="1:11" ht="21.95" customHeight="1">
      <c r="A35" s="92">
        <v>33</v>
      </c>
      <c r="B35" s="39"/>
      <c r="C35" s="40"/>
      <c r="D35" s="41"/>
      <c r="E35" s="42"/>
      <c r="F35" s="43"/>
      <c r="G35" s="42"/>
      <c r="H35" s="42"/>
      <c r="I35" s="40"/>
      <c r="J35" s="44"/>
      <c r="K35" s="44"/>
    </row>
    <row r="36" spans="1:11" ht="21.95" customHeight="1">
      <c r="A36" s="92">
        <v>34</v>
      </c>
      <c r="B36" s="39"/>
      <c r="C36" s="40"/>
      <c r="D36" s="41"/>
      <c r="E36" s="42"/>
      <c r="F36" s="43"/>
      <c r="G36" s="42"/>
      <c r="H36" s="42"/>
      <c r="I36" s="40"/>
      <c r="J36" s="44"/>
      <c r="K36" s="44"/>
    </row>
    <row r="37" spans="1:11" ht="21.95" customHeight="1">
      <c r="A37" s="92">
        <v>35</v>
      </c>
      <c r="B37" s="39"/>
      <c r="C37" s="40"/>
      <c r="D37" s="41"/>
      <c r="E37" s="42"/>
      <c r="F37" s="43"/>
      <c r="G37" s="42"/>
      <c r="H37" s="42"/>
      <c r="I37" s="40"/>
      <c r="J37" s="44"/>
      <c r="K37" s="44"/>
    </row>
    <row r="38" spans="1:11" ht="21.95" customHeight="1">
      <c r="A38" s="92">
        <v>36</v>
      </c>
      <c r="B38" s="39"/>
      <c r="C38" s="40"/>
      <c r="D38" s="41"/>
      <c r="E38" s="42"/>
      <c r="F38" s="43"/>
      <c r="G38" s="42"/>
      <c r="H38" s="42"/>
      <c r="I38" s="40"/>
      <c r="J38" s="44"/>
      <c r="K38" s="44"/>
    </row>
    <row r="39" spans="1:11" ht="21.95" customHeight="1">
      <c r="A39" s="92">
        <v>37</v>
      </c>
      <c r="B39" s="39"/>
      <c r="C39" s="40"/>
      <c r="D39" s="41"/>
      <c r="E39" s="42"/>
      <c r="F39" s="43"/>
      <c r="G39" s="42"/>
      <c r="H39" s="42"/>
      <c r="I39" s="40"/>
      <c r="J39" s="44"/>
      <c r="K39" s="44"/>
    </row>
    <row r="40" spans="1:11" ht="21.95" customHeight="1">
      <c r="A40" s="92">
        <v>38</v>
      </c>
      <c r="B40" s="39"/>
      <c r="C40" s="40"/>
      <c r="D40" s="41"/>
      <c r="E40" s="42"/>
      <c r="F40" s="43"/>
      <c r="G40" s="42"/>
      <c r="H40" s="42"/>
      <c r="I40" s="40"/>
      <c r="J40" s="44"/>
      <c r="K40" s="44"/>
    </row>
    <row r="41" spans="1:11" ht="21.95" customHeight="1">
      <c r="A41" s="92">
        <v>39</v>
      </c>
      <c r="B41" s="39"/>
      <c r="C41" s="40"/>
      <c r="D41" s="41"/>
      <c r="E41" s="42"/>
      <c r="F41" s="43"/>
      <c r="G41" s="42"/>
      <c r="H41" s="42"/>
      <c r="I41" s="40"/>
      <c r="J41" s="44"/>
      <c r="K41" s="44"/>
    </row>
    <row r="42" spans="1:11" ht="21.95" customHeight="1">
      <c r="A42" s="92">
        <v>40</v>
      </c>
      <c r="B42" s="39"/>
      <c r="C42" s="40"/>
      <c r="D42" s="41"/>
      <c r="E42" s="42"/>
      <c r="F42" s="43"/>
      <c r="G42" s="42"/>
      <c r="H42" s="42"/>
      <c r="I42" s="40"/>
      <c r="J42" s="44"/>
      <c r="K42" s="44"/>
    </row>
    <row r="43" spans="1:11" ht="21.95" customHeight="1">
      <c r="A43" s="92">
        <v>41</v>
      </c>
      <c r="B43" s="39"/>
      <c r="C43" s="40"/>
      <c r="D43" s="41"/>
      <c r="E43" s="42"/>
      <c r="F43" s="43"/>
      <c r="G43" s="42"/>
      <c r="H43" s="42"/>
      <c r="I43" s="40"/>
      <c r="J43" s="44"/>
      <c r="K43" s="44"/>
    </row>
    <row r="44" spans="1:11" ht="21.95" customHeight="1">
      <c r="A44" s="92">
        <v>42</v>
      </c>
      <c r="B44" s="39"/>
      <c r="C44" s="40"/>
      <c r="D44" s="41"/>
      <c r="E44" s="42"/>
      <c r="F44" s="43"/>
      <c r="G44" s="42"/>
      <c r="H44" s="42"/>
      <c r="I44" s="40"/>
      <c r="J44" s="44"/>
      <c r="K44" s="44"/>
    </row>
    <row r="45" spans="1:11" ht="21.95" customHeight="1">
      <c r="A45" s="92">
        <v>43</v>
      </c>
      <c r="B45" s="39"/>
      <c r="C45" s="40"/>
      <c r="D45" s="41"/>
      <c r="E45" s="42"/>
      <c r="F45" s="43"/>
      <c r="G45" s="42"/>
      <c r="H45" s="42"/>
      <c r="I45" s="40"/>
      <c r="J45" s="44"/>
      <c r="K45" s="44"/>
    </row>
    <row r="46" spans="1:11" ht="21.95" customHeight="1">
      <c r="A46" s="92">
        <v>44</v>
      </c>
      <c r="B46" s="39"/>
      <c r="C46" s="40"/>
      <c r="D46" s="41"/>
      <c r="E46" s="42"/>
      <c r="F46" s="43"/>
      <c r="G46" s="42"/>
      <c r="H46" s="42"/>
      <c r="I46" s="40"/>
      <c r="J46" s="44"/>
      <c r="K46" s="44"/>
    </row>
    <row r="47" spans="1:11" ht="21.95" customHeight="1">
      <c r="A47" s="92">
        <v>45</v>
      </c>
      <c r="B47" s="39"/>
      <c r="C47" s="40"/>
      <c r="D47" s="41"/>
      <c r="E47" s="42"/>
      <c r="F47" s="43"/>
      <c r="G47" s="42"/>
      <c r="H47" s="42"/>
      <c r="I47" s="40"/>
      <c r="J47" s="44"/>
      <c r="K47" s="44"/>
    </row>
    <row r="48" spans="1:11" ht="21.95" customHeight="1">
      <c r="A48" s="92">
        <v>46</v>
      </c>
      <c r="B48" s="39"/>
      <c r="C48" s="40"/>
      <c r="D48" s="41"/>
      <c r="E48" s="42"/>
      <c r="F48" s="43"/>
      <c r="G48" s="42"/>
      <c r="H48" s="42"/>
      <c r="I48" s="40"/>
      <c r="J48" s="44"/>
      <c r="K48" s="44"/>
    </row>
    <row r="49" spans="1:11" ht="21.95" customHeight="1">
      <c r="A49" s="92">
        <v>47</v>
      </c>
      <c r="B49" s="39"/>
      <c r="C49" s="40"/>
      <c r="D49" s="41"/>
      <c r="E49" s="42"/>
      <c r="F49" s="43"/>
      <c r="G49" s="42"/>
      <c r="H49" s="42"/>
      <c r="I49" s="40"/>
      <c r="J49" s="44"/>
      <c r="K49" s="44"/>
    </row>
    <row r="50" spans="1:11" ht="21.95" customHeight="1">
      <c r="A50" s="92">
        <v>48</v>
      </c>
      <c r="B50" s="39"/>
      <c r="C50" s="40"/>
      <c r="D50" s="41"/>
      <c r="E50" s="42"/>
      <c r="F50" s="43"/>
      <c r="G50" s="42"/>
      <c r="H50" s="42"/>
      <c r="I50" s="40"/>
      <c r="J50" s="44"/>
      <c r="K50" s="44"/>
    </row>
    <row r="51" spans="1:11" ht="21.95" customHeight="1">
      <c r="A51" s="92">
        <v>49</v>
      </c>
      <c r="B51" s="39"/>
      <c r="C51" s="40"/>
      <c r="D51" s="41"/>
      <c r="E51" s="42"/>
      <c r="F51" s="43"/>
      <c r="G51" s="42"/>
      <c r="H51" s="42"/>
      <c r="I51" s="40"/>
      <c r="J51" s="44"/>
      <c r="K51" s="44"/>
    </row>
    <row r="52" spans="1:11" ht="21.95" customHeight="1">
      <c r="A52" s="92">
        <v>50</v>
      </c>
      <c r="B52" s="39"/>
      <c r="C52" s="40"/>
      <c r="D52" s="41"/>
      <c r="E52" s="42"/>
      <c r="F52" s="43"/>
      <c r="G52" s="42"/>
      <c r="H52" s="42"/>
      <c r="I52" s="40"/>
      <c r="J52" s="44"/>
      <c r="K52" s="44"/>
    </row>
    <row r="53" spans="1:11" ht="21.95" customHeight="1">
      <c r="A53" s="92">
        <v>51</v>
      </c>
      <c r="B53" s="39"/>
      <c r="C53" s="40"/>
      <c r="D53" s="41"/>
      <c r="E53" s="42"/>
      <c r="F53" s="43"/>
      <c r="G53" s="42"/>
      <c r="H53" s="42"/>
      <c r="I53" s="40"/>
      <c r="J53" s="44"/>
      <c r="K53" s="44"/>
    </row>
    <row r="54" spans="1:11" ht="21.95" customHeight="1">
      <c r="A54" s="92">
        <v>52</v>
      </c>
      <c r="B54" s="39"/>
      <c r="C54" s="40"/>
      <c r="D54" s="41"/>
      <c r="E54" s="42"/>
      <c r="F54" s="43"/>
      <c r="G54" s="42"/>
      <c r="H54" s="42"/>
      <c r="I54" s="40"/>
      <c r="J54" s="44"/>
      <c r="K54" s="44"/>
    </row>
    <row r="55" spans="1:11" ht="21.95" customHeight="1">
      <c r="A55" s="92">
        <v>53</v>
      </c>
      <c r="B55" s="39"/>
      <c r="C55" s="40"/>
      <c r="D55" s="41"/>
      <c r="E55" s="42"/>
      <c r="F55" s="43"/>
      <c r="G55" s="42"/>
      <c r="H55" s="42"/>
      <c r="I55" s="40"/>
      <c r="J55" s="44"/>
      <c r="K55" s="44"/>
    </row>
    <row r="56" spans="1:11" ht="21.95" customHeight="1">
      <c r="A56" s="92">
        <v>54</v>
      </c>
      <c r="B56" s="39"/>
      <c r="C56" s="40"/>
      <c r="D56" s="41"/>
      <c r="E56" s="42"/>
      <c r="F56" s="43"/>
      <c r="G56" s="42"/>
      <c r="H56" s="42"/>
      <c r="I56" s="40"/>
      <c r="J56" s="44"/>
      <c r="K56" s="44"/>
    </row>
    <row r="57" spans="1:11" ht="21.95" customHeight="1">
      <c r="A57" s="92">
        <v>55</v>
      </c>
      <c r="B57" s="39"/>
      <c r="C57" s="40"/>
      <c r="D57" s="41"/>
      <c r="E57" s="42"/>
      <c r="F57" s="43"/>
      <c r="G57" s="42"/>
      <c r="H57" s="42"/>
      <c r="I57" s="40"/>
      <c r="J57" s="44"/>
      <c r="K57" s="44"/>
    </row>
    <row r="58" spans="1:11" ht="21.95" customHeight="1">
      <c r="A58" s="92">
        <v>56</v>
      </c>
      <c r="B58" s="39"/>
      <c r="C58" s="40"/>
      <c r="D58" s="41"/>
      <c r="E58" s="42"/>
      <c r="F58" s="43"/>
      <c r="G58" s="42"/>
      <c r="H58" s="42"/>
      <c r="I58" s="40"/>
      <c r="J58" s="44"/>
      <c r="K58" s="44"/>
    </row>
    <row r="59" spans="1:11" ht="21.95" customHeight="1">
      <c r="A59" s="92">
        <v>57</v>
      </c>
      <c r="B59" s="39"/>
      <c r="C59" s="40"/>
      <c r="D59" s="41"/>
      <c r="E59" s="42"/>
      <c r="F59" s="43"/>
      <c r="G59" s="42"/>
      <c r="H59" s="42"/>
      <c r="I59" s="40"/>
      <c r="J59" s="44"/>
      <c r="K59" s="44"/>
    </row>
    <row r="60" spans="1:11" ht="21.95" customHeight="1">
      <c r="A60" s="92">
        <v>58</v>
      </c>
      <c r="B60" s="39"/>
      <c r="C60" s="40"/>
      <c r="D60" s="41"/>
      <c r="E60" s="42"/>
      <c r="F60" s="43"/>
      <c r="G60" s="42"/>
      <c r="H60" s="42"/>
      <c r="I60" s="40"/>
      <c r="J60" s="44"/>
      <c r="K60" s="44"/>
    </row>
    <row r="61" spans="1:11" ht="21.95" customHeight="1">
      <c r="A61" s="92">
        <v>59</v>
      </c>
      <c r="B61" s="39"/>
      <c r="C61" s="40"/>
      <c r="D61" s="41"/>
      <c r="E61" s="42"/>
      <c r="F61" s="43"/>
      <c r="G61" s="42"/>
      <c r="H61" s="42"/>
      <c r="I61" s="40"/>
      <c r="J61" s="44"/>
      <c r="K61" s="44"/>
    </row>
    <row r="62" spans="1:11" ht="21.95" customHeight="1">
      <c r="A62" s="92">
        <v>60</v>
      </c>
      <c r="B62" s="39"/>
      <c r="C62" s="40"/>
      <c r="D62" s="41"/>
      <c r="E62" s="42"/>
      <c r="F62" s="43"/>
      <c r="G62" s="42"/>
      <c r="H62" s="42"/>
      <c r="I62" s="40"/>
      <c r="J62" s="44"/>
      <c r="K62" s="44"/>
    </row>
    <row r="63" spans="1:11" ht="21.95" customHeight="1">
      <c r="A63" s="92">
        <v>61</v>
      </c>
      <c r="B63" s="39"/>
      <c r="C63" s="40"/>
      <c r="D63" s="41"/>
      <c r="E63" s="42"/>
      <c r="F63" s="43"/>
      <c r="G63" s="42"/>
      <c r="H63" s="42"/>
      <c r="I63" s="40"/>
      <c r="J63" s="44"/>
      <c r="K63" s="44"/>
    </row>
    <row r="64" spans="1:11" ht="21.95" customHeight="1">
      <c r="A64" s="92">
        <v>62</v>
      </c>
      <c r="B64" s="39"/>
      <c r="C64" s="40"/>
      <c r="D64" s="41"/>
      <c r="E64" s="42"/>
      <c r="F64" s="43"/>
      <c r="G64" s="42"/>
      <c r="H64" s="42"/>
      <c r="I64" s="40"/>
      <c r="J64" s="44"/>
      <c r="K64" s="44"/>
    </row>
    <row r="65" spans="1:11" ht="21.95" customHeight="1">
      <c r="A65" s="92">
        <v>63</v>
      </c>
      <c r="B65" s="39"/>
      <c r="C65" s="40"/>
      <c r="D65" s="41"/>
      <c r="E65" s="42"/>
      <c r="F65" s="43"/>
      <c r="G65" s="42"/>
      <c r="H65" s="42"/>
      <c r="I65" s="40"/>
      <c r="J65" s="44"/>
      <c r="K65" s="44"/>
    </row>
    <row r="66" spans="1:11" ht="21.95" customHeight="1">
      <c r="A66" s="92">
        <v>64</v>
      </c>
      <c r="B66" s="39"/>
      <c r="C66" s="40"/>
      <c r="D66" s="41"/>
      <c r="E66" s="42"/>
      <c r="F66" s="43"/>
      <c r="G66" s="42"/>
      <c r="H66" s="42"/>
      <c r="I66" s="40"/>
      <c r="J66" s="44"/>
      <c r="K66" s="44"/>
    </row>
    <row r="67" spans="1:11" ht="21.95" customHeight="1">
      <c r="A67" s="92">
        <v>65</v>
      </c>
      <c r="B67" s="39"/>
      <c r="C67" s="40"/>
      <c r="D67" s="41"/>
      <c r="E67" s="42"/>
      <c r="F67" s="43"/>
      <c r="G67" s="42"/>
      <c r="H67" s="42"/>
      <c r="I67" s="40"/>
      <c r="J67" s="44"/>
      <c r="K67" s="44"/>
    </row>
    <row r="68" spans="1:11" ht="21.95" customHeight="1">
      <c r="A68" s="92">
        <v>66</v>
      </c>
      <c r="B68" s="39"/>
      <c r="C68" s="40"/>
      <c r="D68" s="41"/>
      <c r="E68" s="42"/>
      <c r="F68" s="43"/>
      <c r="G68" s="42"/>
      <c r="H68" s="42"/>
      <c r="I68" s="40"/>
      <c r="J68" s="44"/>
      <c r="K68" s="44"/>
    </row>
    <row r="69" spans="1:11" ht="21.95" customHeight="1">
      <c r="A69" s="92">
        <v>67</v>
      </c>
      <c r="B69" s="39"/>
      <c r="C69" s="40"/>
      <c r="D69" s="41"/>
      <c r="E69" s="42"/>
      <c r="F69" s="43"/>
      <c r="G69" s="42"/>
      <c r="H69" s="42"/>
      <c r="I69" s="40"/>
      <c r="J69" s="44"/>
      <c r="K69" s="44"/>
    </row>
    <row r="70" spans="1:11" ht="21.95" customHeight="1">
      <c r="A70" s="92">
        <v>68</v>
      </c>
      <c r="B70" s="39"/>
      <c r="C70" s="40"/>
      <c r="D70" s="41"/>
      <c r="E70" s="42"/>
      <c r="F70" s="43"/>
      <c r="G70" s="42"/>
      <c r="H70" s="42"/>
      <c r="I70" s="40"/>
      <c r="J70" s="44"/>
      <c r="K70" s="44"/>
    </row>
    <row r="71" spans="1:11" ht="21.95" customHeight="1">
      <c r="A71" s="92">
        <v>69</v>
      </c>
      <c r="B71" s="39"/>
      <c r="C71" s="40"/>
      <c r="D71" s="41"/>
      <c r="E71" s="42"/>
      <c r="F71" s="43"/>
      <c r="G71" s="42"/>
      <c r="H71" s="42"/>
      <c r="I71" s="40"/>
      <c r="J71" s="44"/>
      <c r="K71" s="44"/>
    </row>
    <row r="72" spans="1:11" ht="21.95" customHeight="1">
      <c r="A72" s="92">
        <v>70</v>
      </c>
      <c r="B72" s="39"/>
      <c r="C72" s="40"/>
      <c r="D72" s="41"/>
      <c r="E72" s="42"/>
      <c r="F72" s="43"/>
      <c r="G72" s="42"/>
      <c r="H72" s="42"/>
      <c r="I72" s="40"/>
      <c r="J72" s="44"/>
      <c r="K72" s="44"/>
    </row>
    <row r="73" spans="1:11" ht="21.95" customHeight="1">
      <c r="A73" s="92">
        <v>71</v>
      </c>
      <c r="B73" s="39"/>
      <c r="C73" s="40"/>
      <c r="D73" s="41"/>
      <c r="E73" s="42"/>
      <c r="F73" s="43"/>
      <c r="G73" s="42"/>
      <c r="H73" s="42"/>
      <c r="I73" s="40"/>
      <c r="J73" s="44"/>
      <c r="K73" s="44"/>
    </row>
    <row r="74" spans="1:11" ht="21.95" customHeight="1">
      <c r="A74" s="92">
        <v>72</v>
      </c>
      <c r="B74" s="39"/>
      <c r="C74" s="40"/>
      <c r="D74" s="41"/>
      <c r="E74" s="42"/>
      <c r="F74" s="43"/>
      <c r="G74" s="42"/>
      <c r="H74" s="42"/>
      <c r="I74" s="40"/>
      <c r="J74" s="44"/>
      <c r="K74" s="44"/>
    </row>
    <row r="75" spans="1:11" ht="21.95" customHeight="1">
      <c r="A75" s="92">
        <v>73</v>
      </c>
      <c r="B75" s="39"/>
      <c r="C75" s="40"/>
      <c r="D75" s="41"/>
      <c r="E75" s="42"/>
      <c r="F75" s="43"/>
      <c r="G75" s="42"/>
      <c r="H75" s="42"/>
      <c r="I75" s="40"/>
      <c r="J75" s="44"/>
      <c r="K75" s="44"/>
    </row>
    <row r="76" spans="1:11" ht="21.95" customHeight="1">
      <c r="A76" s="92">
        <v>74</v>
      </c>
      <c r="B76" s="39"/>
      <c r="C76" s="40"/>
      <c r="D76" s="41"/>
      <c r="E76" s="42"/>
      <c r="F76" s="43"/>
      <c r="G76" s="42"/>
      <c r="H76" s="42"/>
      <c r="I76" s="40"/>
      <c r="J76" s="44"/>
      <c r="K76" s="44"/>
    </row>
    <row r="77" spans="1:11" ht="21.95" customHeight="1">
      <c r="A77" s="92">
        <v>75</v>
      </c>
      <c r="B77" s="39"/>
      <c r="C77" s="40"/>
      <c r="D77" s="41"/>
      <c r="E77" s="42"/>
      <c r="F77" s="43"/>
      <c r="G77" s="42"/>
      <c r="H77" s="42"/>
      <c r="I77" s="40"/>
      <c r="J77" s="44"/>
      <c r="K77" s="44"/>
    </row>
    <row r="78" spans="1:11" ht="21.95" customHeight="1">
      <c r="A78" s="92">
        <v>76</v>
      </c>
      <c r="B78" s="39"/>
      <c r="C78" s="40"/>
      <c r="D78" s="41"/>
      <c r="E78" s="42"/>
      <c r="F78" s="43"/>
      <c r="G78" s="42"/>
      <c r="H78" s="42"/>
      <c r="I78" s="40"/>
      <c r="J78" s="44"/>
      <c r="K78" s="44"/>
    </row>
    <row r="79" spans="1:11" ht="21.95" customHeight="1">
      <c r="A79" s="92">
        <v>77</v>
      </c>
      <c r="B79" s="39"/>
      <c r="C79" s="40"/>
      <c r="D79" s="41"/>
      <c r="E79" s="42"/>
      <c r="F79" s="43"/>
      <c r="G79" s="42"/>
      <c r="H79" s="42"/>
      <c r="I79" s="40"/>
      <c r="J79" s="44"/>
      <c r="K79" s="44"/>
    </row>
    <row r="80" spans="1:11" ht="21.95" customHeight="1">
      <c r="A80" s="92">
        <v>78</v>
      </c>
      <c r="B80" s="39"/>
      <c r="C80" s="40"/>
      <c r="D80" s="41"/>
      <c r="E80" s="42"/>
      <c r="F80" s="43"/>
      <c r="G80" s="42"/>
      <c r="H80" s="42"/>
      <c r="I80" s="40"/>
      <c r="J80" s="44"/>
      <c r="K80" s="44"/>
    </row>
    <row r="81" spans="1:11" ht="21.95" customHeight="1">
      <c r="A81" s="92">
        <v>79</v>
      </c>
      <c r="B81" s="39"/>
      <c r="C81" s="40"/>
      <c r="D81" s="41"/>
      <c r="E81" s="42"/>
      <c r="F81" s="43"/>
      <c r="G81" s="42"/>
      <c r="H81" s="42"/>
      <c r="I81" s="40"/>
      <c r="J81" s="44"/>
      <c r="K81" s="44"/>
    </row>
    <row r="82" spans="1:11" ht="21.95" customHeight="1">
      <c r="A82" s="92">
        <v>80</v>
      </c>
      <c r="B82" s="39"/>
      <c r="C82" s="40"/>
      <c r="D82" s="41"/>
      <c r="E82" s="42"/>
      <c r="F82" s="43"/>
      <c r="G82" s="42"/>
      <c r="H82" s="42"/>
      <c r="I82" s="40"/>
      <c r="J82" s="44"/>
      <c r="K82" s="44"/>
    </row>
    <row r="83" spans="1:11" ht="21.95" customHeight="1">
      <c r="A83" s="92">
        <v>81</v>
      </c>
      <c r="B83" s="39"/>
      <c r="C83" s="40"/>
      <c r="D83" s="41"/>
      <c r="E83" s="42"/>
      <c r="F83" s="43"/>
      <c r="G83" s="42"/>
      <c r="H83" s="42"/>
      <c r="I83" s="40"/>
      <c r="J83" s="44"/>
      <c r="K83" s="44"/>
    </row>
    <row r="84" spans="1:11" ht="21.95" customHeight="1">
      <c r="A84" s="92">
        <v>82</v>
      </c>
      <c r="B84" s="39"/>
      <c r="C84" s="40"/>
      <c r="D84" s="41"/>
      <c r="E84" s="42"/>
      <c r="F84" s="43"/>
      <c r="G84" s="42"/>
      <c r="H84" s="42"/>
      <c r="I84" s="40"/>
      <c r="J84" s="44"/>
      <c r="K84" s="44"/>
    </row>
    <row r="85" spans="1:11" ht="21.95" customHeight="1">
      <c r="A85" s="92">
        <v>83</v>
      </c>
      <c r="B85" s="39"/>
      <c r="C85" s="40"/>
      <c r="D85" s="41"/>
      <c r="E85" s="42"/>
      <c r="F85" s="43"/>
      <c r="G85" s="42"/>
      <c r="H85" s="42"/>
      <c r="I85" s="40"/>
      <c r="J85" s="44"/>
      <c r="K85" s="44"/>
    </row>
    <row r="86" spans="1:11" ht="21.95" customHeight="1">
      <c r="A86" s="92">
        <v>84</v>
      </c>
      <c r="B86" s="39"/>
      <c r="C86" s="40"/>
      <c r="D86" s="41"/>
      <c r="E86" s="42"/>
      <c r="F86" s="43"/>
      <c r="G86" s="42"/>
      <c r="H86" s="42"/>
      <c r="I86" s="40"/>
      <c r="J86" s="44"/>
      <c r="K86" s="44"/>
    </row>
    <row r="87" spans="1:11" ht="21.95" customHeight="1">
      <c r="A87" s="92">
        <v>85</v>
      </c>
      <c r="B87" s="39"/>
      <c r="C87" s="40"/>
      <c r="D87" s="41"/>
      <c r="E87" s="42"/>
      <c r="F87" s="43"/>
      <c r="G87" s="42"/>
      <c r="H87" s="42"/>
      <c r="I87" s="40"/>
      <c r="J87" s="44"/>
      <c r="K87" s="44"/>
    </row>
    <row r="88" spans="1:11" ht="21.95" customHeight="1">
      <c r="A88" s="92">
        <v>86</v>
      </c>
      <c r="B88" s="39"/>
      <c r="C88" s="40"/>
      <c r="D88" s="41"/>
      <c r="E88" s="42"/>
      <c r="F88" s="43"/>
      <c r="G88" s="42"/>
      <c r="H88" s="42"/>
      <c r="I88" s="40"/>
      <c r="J88" s="44"/>
      <c r="K88" s="44"/>
    </row>
    <row r="89" spans="1:11" ht="21.95" customHeight="1">
      <c r="A89" s="92">
        <v>87</v>
      </c>
      <c r="B89" s="39"/>
      <c r="C89" s="40"/>
      <c r="D89" s="41"/>
      <c r="E89" s="42"/>
      <c r="F89" s="43"/>
      <c r="G89" s="42"/>
      <c r="H89" s="42"/>
      <c r="I89" s="40"/>
      <c r="J89" s="44"/>
      <c r="K89" s="44"/>
    </row>
    <row r="90" spans="1:11" ht="21.95" customHeight="1">
      <c r="A90" s="92">
        <v>88</v>
      </c>
      <c r="B90" s="39"/>
      <c r="C90" s="40"/>
      <c r="D90" s="41"/>
      <c r="E90" s="42"/>
      <c r="F90" s="43"/>
      <c r="G90" s="42"/>
      <c r="H90" s="42"/>
      <c r="I90" s="40"/>
      <c r="J90" s="44"/>
      <c r="K90" s="44"/>
    </row>
    <row r="91" spans="1:11" ht="21.95" customHeight="1">
      <c r="A91" s="92">
        <v>89</v>
      </c>
      <c r="B91" s="39"/>
      <c r="C91" s="40"/>
      <c r="D91" s="41"/>
      <c r="E91" s="42"/>
      <c r="F91" s="43"/>
      <c r="G91" s="42"/>
      <c r="H91" s="42"/>
      <c r="I91" s="40"/>
      <c r="J91" s="44"/>
      <c r="K91" s="44"/>
    </row>
    <row r="92" spans="1:11" ht="21.95" customHeight="1">
      <c r="A92" s="92">
        <v>90</v>
      </c>
      <c r="B92" s="39"/>
      <c r="C92" s="40"/>
      <c r="D92" s="41"/>
      <c r="E92" s="42"/>
      <c r="F92" s="43"/>
      <c r="G92" s="42"/>
      <c r="H92" s="42"/>
      <c r="I92" s="40"/>
      <c r="J92" s="44"/>
      <c r="K92" s="44"/>
    </row>
    <row r="93" spans="1:11" ht="21.95" customHeight="1">
      <c r="A93" s="92">
        <v>91</v>
      </c>
      <c r="B93" s="39"/>
      <c r="C93" s="40"/>
      <c r="D93" s="41"/>
      <c r="E93" s="42"/>
      <c r="F93" s="43"/>
      <c r="G93" s="42"/>
      <c r="H93" s="42"/>
      <c r="I93" s="40"/>
      <c r="J93" s="44"/>
      <c r="K93" s="44"/>
    </row>
    <row r="94" spans="1:11" ht="21.95" customHeight="1">
      <c r="A94" s="92">
        <v>92</v>
      </c>
      <c r="B94" s="39"/>
      <c r="C94" s="40"/>
      <c r="D94" s="41"/>
      <c r="E94" s="42"/>
      <c r="F94" s="43"/>
      <c r="G94" s="42"/>
      <c r="H94" s="42"/>
      <c r="I94" s="40"/>
      <c r="J94" s="44"/>
      <c r="K94" s="44"/>
    </row>
    <row r="95" spans="1:11" ht="21.95" customHeight="1">
      <c r="A95" s="92">
        <v>93</v>
      </c>
      <c r="B95" s="39"/>
      <c r="C95" s="40"/>
      <c r="D95" s="41"/>
      <c r="E95" s="42"/>
      <c r="F95" s="43"/>
      <c r="G95" s="42"/>
      <c r="H95" s="42"/>
      <c r="I95" s="40"/>
      <c r="J95" s="44"/>
      <c r="K95" s="44"/>
    </row>
    <row r="96" spans="1:11" ht="21.95" customHeight="1">
      <c r="A96" s="92">
        <v>94</v>
      </c>
      <c r="B96" s="39"/>
      <c r="C96" s="40"/>
      <c r="D96" s="41"/>
      <c r="E96" s="42"/>
      <c r="F96" s="43"/>
      <c r="G96" s="42"/>
      <c r="H96" s="42"/>
      <c r="I96" s="40"/>
      <c r="J96" s="44"/>
      <c r="K96" s="44"/>
    </row>
    <row r="97" spans="1:11" ht="21.95" customHeight="1">
      <c r="A97" s="92">
        <v>95</v>
      </c>
      <c r="B97" s="39"/>
      <c r="C97" s="40"/>
      <c r="D97" s="41"/>
      <c r="E97" s="42"/>
      <c r="F97" s="43"/>
      <c r="G97" s="42"/>
      <c r="H97" s="42"/>
      <c r="I97" s="40"/>
      <c r="J97" s="44"/>
      <c r="K97" s="44"/>
    </row>
    <row r="98" spans="1:11" ht="21.95" customHeight="1">
      <c r="A98" s="92">
        <v>96</v>
      </c>
      <c r="B98" s="39"/>
      <c r="C98" s="40"/>
      <c r="D98" s="41"/>
      <c r="E98" s="42"/>
      <c r="F98" s="43"/>
      <c r="G98" s="42"/>
      <c r="H98" s="42"/>
      <c r="I98" s="40"/>
      <c r="J98" s="44"/>
      <c r="K98" s="44"/>
    </row>
    <row r="99" spans="1:11" ht="21.95" customHeight="1">
      <c r="A99" s="92">
        <v>97</v>
      </c>
      <c r="B99" s="39"/>
      <c r="C99" s="40"/>
      <c r="D99" s="41"/>
      <c r="E99" s="42"/>
      <c r="F99" s="43"/>
      <c r="G99" s="42"/>
      <c r="H99" s="42"/>
      <c r="I99" s="40"/>
      <c r="J99" s="44"/>
      <c r="K99" s="44"/>
    </row>
    <row r="100" spans="1:11" ht="21.95" customHeight="1">
      <c r="A100" s="92">
        <v>98</v>
      </c>
      <c r="B100" s="39"/>
      <c r="C100" s="40"/>
      <c r="D100" s="41"/>
      <c r="E100" s="42"/>
      <c r="F100" s="43"/>
      <c r="G100" s="42"/>
      <c r="H100" s="42"/>
      <c r="I100" s="40"/>
      <c r="J100" s="44"/>
      <c r="K100" s="44"/>
    </row>
    <row r="101" spans="1:11">
      <c r="A101" s="92"/>
      <c r="B101" s="39"/>
      <c r="C101" s="40"/>
      <c r="D101" s="41"/>
      <c r="E101" s="42"/>
      <c r="F101" s="43"/>
      <c r="G101" s="42"/>
      <c r="H101" s="42"/>
      <c r="I101" s="40"/>
      <c r="J101" s="44"/>
      <c r="K101" s="44"/>
    </row>
    <row r="102" spans="1:11">
      <c r="A102" s="92"/>
      <c r="B102" s="39"/>
      <c r="C102" s="40"/>
      <c r="D102" s="41"/>
      <c r="E102" s="42"/>
      <c r="F102" s="43"/>
      <c r="G102" s="42"/>
      <c r="H102" s="42"/>
      <c r="I102" s="40"/>
      <c r="J102" s="44"/>
      <c r="K102" s="44"/>
    </row>
  </sheetData>
  <autoFilter ref="A2:L2"/>
  <mergeCells count="8">
    <mergeCell ref="K1:K2"/>
    <mergeCell ref="L1:L2"/>
    <mergeCell ref="A1:A2"/>
    <mergeCell ref="B1:B2"/>
    <mergeCell ref="C1:C2"/>
    <mergeCell ref="D1:H1"/>
    <mergeCell ref="I1:I2"/>
    <mergeCell ref="J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</sheetPr>
  <dimension ref="A1:L102"/>
  <sheetViews>
    <sheetView workbookViewId="0">
      <selection activeCell="M26" sqref="M26"/>
    </sheetView>
  </sheetViews>
  <sheetFormatPr baseColWidth="10" defaultRowHeight="12.75"/>
  <cols>
    <col min="1" max="1" width="8.85546875" customWidth="1"/>
    <col min="3" max="3" width="21.7109375" customWidth="1"/>
  </cols>
  <sheetData>
    <row r="1" spans="1:12" ht="21.95" customHeight="1">
      <c r="A1" s="138" t="s">
        <v>35</v>
      </c>
      <c r="B1" s="141" t="s">
        <v>28</v>
      </c>
      <c r="C1" s="136" t="s">
        <v>10</v>
      </c>
      <c r="D1" s="140" t="s">
        <v>8</v>
      </c>
      <c r="E1" s="140"/>
      <c r="F1" s="140"/>
      <c r="G1" s="140"/>
      <c r="H1" s="140"/>
      <c r="I1" s="136" t="s">
        <v>0</v>
      </c>
      <c r="J1" s="147" t="s">
        <v>12</v>
      </c>
      <c r="K1" s="146" t="s">
        <v>31</v>
      </c>
      <c r="L1" s="148">
        <v>3</v>
      </c>
    </row>
    <row r="2" spans="1:12" ht="21.95" customHeight="1">
      <c r="A2" s="139"/>
      <c r="B2" s="141"/>
      <c r="C2" s="137"/>
      <c r="D2" s="111" t="s">
        <v>11</v>
      </c>
      <c r="E2" s="111" t="s">
        <v>29</v>
      </c>
      <c r="F2" s="38" t="s">
        <v>18</v>
      </c>
      <c r="G2" s="111" t="s">
        <v>9</v>
      </c>
      <c r="H2" s="111" t="s">
        <v>1</v>
      </c>
      <c r="I2" s="137"/>
      <c r="J2" s="147"/>
      <c r="K2" s="146"/>
      <c r="L2" s="148"/>
    </row>
    <row r="3" spans="1:12" ht="21.95" customHeight="1">
      <c r="A3" s="92">
        <v>1</v>
      </c>
      <c r="B3" s="39"/>
      <c r="C3" s="40"/>
      <c r="D3" s="41"/>
      <c r="E3" s="42"/>
      <c r="F3" s="43"/>
      <c r="G3" s="42"/>
      <c r="H3" s="42"/>
      <c r="I3" s="40"/>
      <c r="J3" s="44"/>
      <c r="K3" s="44"/>
    </row>
    <row r="4" spans="1:12" ht="21.95" customHeight="1">
      <c r="A4" s="92">
        <v>2</v>
      </c>
      <c r="B4" s="39"/>
      <c r="C4" s="40"/>
      <c r="D4" s="41"/>
      <c r="E4" s="42"/>
      <c r="F4" s="43"/>
      <c r="G4" s="42"/>
      <c r="H4" s="42"/>
      <c r="I4" s="40"/>
      <c r="J4" s="44"/>
      <c r="K4" s="44"/>
    </row>
    <row r="5" spans="1:12" ht="21.95" customHeight="1">
      <c r="A5" s="92">
        <v>3</v>
      </c>
      <c r="B5" s="39"/>
      <c r="C5" s="40"/>
      <c r="D5" s="41"/>
      <c r="E5" s="42"/>
      <c r="F5" s="43"/>
      <c r="G5" s="42"/>
      <c r="H5" s="42"/>
      <c r="I5" s="40"/>
      <c r="J5" s="44"/>
      <c r="K5" s="44"/>
    </row>
    <row r="6" spans="1:12" ht="21.95" customHeight="1">
      <c r="A6" s="92">
        <v>4</v>
      </c>
      <c r="B6" s="39"/>
      <c r="C6" s="40"/>
      <c r="D6" s="41"/>
      <c r="E6" s="42"/>
      <c r="F6" s="43"/>
      <c r="G6" s="42"/>
      <c r="H6" s="42"/>
      <c r="I6" s="40"/>
      <c r="J6" s="44"/>
      <c r="K6" s="44"/>
    </row>
    <row r="7" spans="1:12" ht="21.95" customHeight="1">
      <c r="A7" s="92">
        <v>5</v>
      </c>
      <c r="B7" s="39"/>
      <c r="C7" s="40"/>
      <c r="D7" s="41"/>
      <c r="E7" s="42"/>
      <c r="F7" s="43"/>
      <c r="G7" s="42"/>
      <c r="H7" s="42"/>
      <c r="I7" s="40"/>
      <c r="J7" s="44"/>
      <c r="K7" s="44"/>
    </row>
    <row r="8" spans="1:12" ht="21.95" customHeight="1">
      <c r="A8" s="92">
        <v>6</v>
      </c>
      <c r="B8" s="39"/>
      <c r="C8" s="40"/>
      <c r="D8" s="41"/>
      <c r="E8" s="42"/>
      <c r="F8" s="43"/>
      <c r="G8" s="42"/>
      <c r="H8" s="42"/>
      <c r="I8" s="40"/>
      <c r="J8" s="44"/>
      <c r="K8" s="44"/>
    </row>
    <row r="9" spans="1:12" ht="21.95" customHeight="1">
      <c r="A9" s="92">
        <v>7</v>
      </c>
      <c r="B9" s="39"/>
      <c r="C9" s="40"/>
      <c r="D9" s="41"/>
      <c r="E9" s="42"/>
      <c r="F9" s="43"/>
      <c r="G9" s="42"/>
      <c r="H9" s="42"/>
      <c r="I9" s="40"/>
      <c r="J9" s="44"/>
      <c r="K9" s="44"/>
    </row>
    <row r="10" spans="1:12" ht="21.95" customHeight="1">
      <c r="A10" s="92">
        <v>8</v>
      </c>
      <c r="B10" s="39"/>
      <c r="C10" s="40"/>
      <c r="D10" s="41"/>
      <c r="E10" s="42"/>
      <c r="F10" s="43"/>
      <c r="G10" s="42"/>
      <c r="H10" s="42"/>
      <c r="I10" s="40"/>
      <c r="J10" s="44"/>
      <c r="K10" s="44"/>
    </row>
    <row r="11" spans="1:12" ht="21.95" customHeight="1">
      <c r="A11" s="92">
        <v>9</v>
      </c>
      <c r="B11" s="39"/>
      <c r="C11" s="40"/>
      <c r="D11" s="41"/>
      <c r="E11" s="42"/>
      <c r="F11" s="43"/>
      <c r="G11" s="42"/>
      <c r="H11" s="42"/>
      <c r="I11" s="40"/>
      <c r="J11" s="44"/>
      <c r="K11" s="44"/>
    </row>
    <row r="12" spans="1:12" ht="21.95" customHeight="1">
      <c r="A12" s="92">
        <v>10</v>
      </c>
      <c r="B12" s="39"/>
      <c r="C12" s="40"/>
      <c r="D12" s="41"/>
      <c r="E12" s="42"/>
      <c r="F12" s="43"/>
      <c r="G12" s="42"/>
      <c r="H12" s="42"/>
      <c r="I12" s="40"/>
      <c r="J12" s="44"/>
      <c r="K12" s="44"/>
    </row>
    <row r="13" spans="1:12" ht="21.95" customHeight="1">
      <c r="A13" s="92">
        <v>11</v>
      </c>
      <c r="B13" s="39"/>
      <c r="C13" s="40"/>
      <c r="D13" s="41"/>
      <c r="E13" s="42"/>
      <c r="F13" s="43"/>
      <c r="G13" s="42"/>
      <c r="H13" s="42"/>
      <c r="I13" s="40"/>
      <c r="J13" s="44"/>
      <c r="K13" s="44"/>
    </row>
    <row r="14" spans="1:12" ht="21.95" customHeight="1">
      <c r="A14" s="92">
        <v>12</v>
      </c>
      <c r="B14" s="39"/>
      <c r="C14" s="40"/>
      <c r="D14" s="41"/>
      <c r="E14" s="42"/>
      <c r="F14" s="43"/>
      <c r="G14" s="42"/>
      <c r="H14" s="42"/>
      <c r="I14" s="40"/>
      <c r="J14" s="44"/>
      <c r="K14" s="44"/>
    </row>
    <row r="15" spans="1:12" ht="21.95" customHeight="1">
      <c r="A15" s="92">
        <v>13</v>
      </c>
      <c r="B15" s="39"/>
      <c r="C15" s="40"/>
      <c r="D15" s="41"/>
      <c r="E15" s="42"/>
      <c r="F15" s="43"/>
      <c r="G15" s="42"/>
      <c r="H15" s="42"/>
      <c r="I15" s="40"/>
      <c r="J15" s="44"/>
      <c r="K15" s="44"/>
    </row>
    <row r="16" spans="1:12" ht="21.95" customHeight="1">
      <c r="A16" s="92">
        <v>14</v>
      </c>
      <c r="B16" s="39"/>
      <c r="C16" s="40"/>
      <c r="D16" s="41"/>
      <c r="E16" s="42"/>
      <c r="F16" s="43"/>
      <c r="G16" s="42"/>
      <c r="H16" s="42"/>
      <c r="I16" s="40"/>
      <c r="J16" s="44"/>
      <c r="K16" s="44"/>
    </row>
    <row r="17" spans="1:11" ht="21.95" customHeight="1">
      <c r="A17" s="92">
        <v>15</v>
      </c>
      <c r="B17" s="39"/>
      <c r="C17" s="40"/>
      <c r="D17" s="41"/>
      <c r="E17" s="42"/>
      <c r="F17" s="43"/>
      <c r="G17" s="42"/>
      <c r="H17" s="42"/>
      <c r="I17" s="40"/>
      <c r="J17" s="44"/>
      <c r="K17" s="44"/>
    </row>
    <row r="18" spans="1:11" ht="21.95" customHeight="1">
      <c r="A18" s="92">
        <v>16</v>
      </c>
      <c r="B18" s="39"/>
      <c r="C18" s="40"/>
      <c r="D18" s="41"/>
      <c r="E18" s="42"/>
      <c r="F18" s="43"/>
      <c r="G18" s="42"/>
      <c r="H18" s="42"/>
      <c r="I18" s="40"/>
      <c r="J18" s="44"/>
      <c r="K18" s="44"/>
    </row>
    <row r="19" spans="1:11" ht="21.95" customHeight="1">
      <c r="A19" s="92">
        <v>17</v>
      </c>
      <c r="B19" s="39"/>
      <c r="C19" s="40"/>
      <c r="D19" s="41"/>
      <c r="E19" s="42"/>
      <c r="F19" s="43"/>
      <c r="G19" s="42"/>
      <c r="H19" s="42"/>
      <c r="I19" s="40"/>
      <c r="J19" s="44"/>
      <c r="K19" s="44"/>
    </row>
    <row r="20" spans="1:11" ht="21.95" customHeight="1">
      <c r="A20" s="92">
        <v>18</v>
      </c>
      <c r="B20" s="39"/>
      <c r="C20" s="40"/>
      <c r="D20" s="41"/>
      <c r="E20" s="42"/>
      <c r="F20" s="43"/>
      <c r="G20" s="42"/>
      <c r="H20" s="42"/>
      <c r="I20" s="40"/>
      <c r="J20" s="44"/>
      <c r="K20" s="44"/>
    </row>
    <row r="21" spans="1:11" ht="21.95" customHeight="1">
      <c r="A21" s="92">
        <v>19</v>
      </c>
      <c r="B21" s="39"/>
      <c r="C21" s="40"/>
      <c r="D21" s="41"/>
      <c r="E21" s="42"/>
      <c r="F21" s="43"/>
      <c r="G21" s="42"/>
      <c r="H21" s="42"/>
      <c r="I21" s="40"/>
      <c r="J21" s="44"/>
      <c r="K21" s="44"/>
    </row>
    <row r="22" spans="1:11" ht="21.95" customHeight="1">
      <c r="A22" s="92">
        <v>20</v>
      </c>
      <c r="B22" s="39"/>
      <c r="C22" s="40"/>
      <c r="D22" s="41"/>
      <c r="E22" s="42"/>
      <c r="F22" s="43"/>
      <c r="G22" s="42"/>
      <c r="H22" s="42"/>
      <c r="I22" s="40"/>
      <c r="J22" s="44"/>
      <c r="K22" s="44"/>
    </row>
    <row r="23" spans="1:11" ht="21.95" customHeight="1">
      <c r="A23" s="92">
        <v>21</v>
      </c>
      <c r="B23" s="39"/>
      <c r="C23" s="40"/>
      <c r="D23" s="41"/>
      <c r="E23" s="42"/>
      <c r="F23" s="43"/>
      <c r="G23" s="42"/>
      <c r="H23" s="42"/>
      <c r="I23" s="40"/>
      <c r="J23" s="44"/>
      <c r="K23" s="44"/>
    </row>
    <row r="24" spans="1:11" ht="21.95" customHeight="1">
      <c r="A24" s="92">
        <v>22</v>
      </c>
      <c r="B24" s="39"/>
      <c r="C24" s="40"/>
      <c r="D24" s="41"/>
      <c r="E24" s="42"/>
      <c r="F24" s="43"/>
      <c r="G24" s="42"/>
      <c r="H24" s="42"/>
      <c r="I24" s="40"/>
      <c r="J24" s="44"/>
      <c r="K24" s="44"/>
    </row>
    <row r="25" spans="1:11" ht="21.95" customHeight="1">
      <c r="A25" s="92">
        <v>23</v>
      </c>
      <c r="B25" s="39"/>
      <c r="C25" s="40"/>
      <c r="D25" s="41"/>
      <c r="E25" s="42"/>
      <c r="F25" s="43"/>
      <c r="G25" s="42"/>
      <c r="H25" s="42"/>
      <c r="I25" s="40"/>
      <c r="J25" s="44"/>
      <c r="K25" s="44"/>
    </row>
    <row r="26" spans="1:11" ht="21.95" customHeight="1">
      <c r="A26" s="92">
        <v>24</v>
      </c>
      <c r="B26" s="39"/>
      <c r="C26" s="40"/>
      <c r="D26" s="41"/>
      <c r="E26" s="42"/>
      <c r="F26" s="43"/>
      <c r="G26" s="42"/>
      <c r="H26" s="42"/>
      <c r="I26" s="40"/>
      <c r="J26" s="44"/>
      <c r="K26" s="44"/>
    </row>
    <row r="27" spans="1:11" ht="21.95" customHeight="1">
      <c r="A27" s="92">
        <v>25</v>
      </c>
      <c r="B27" s="39"/>
      <c r="C27" s="40"/>
      <c r="D27" s="41"/>
      <c r="E27" s="42"/>
      <c r="F27" s="43"/>
      <c r="G27" s="42"/>
      <c r="H27" s="42"/>
      <c r="I27" s="40"/>
      <c r="J27" s="44"/>
      <c r="K27" s="44"/>
    </row>
    <row r="28" spans="1:11" ht="21.95" customHeight="1">
      <c r="A28" s="92">
        <v>26</v>
      </c>
      <c r="B28" s="39"/>
      <c r="C28" s="40"/>
      <c r="D28" s="41"/>
      <c r="E28" s="42"/>
      <c r="F28" s="43"/>
      <c r="G28" s="42"/>
      <c r="H28" s="42"/>
      <c r="I28" s="40"/>
      <c r="J28" s="44"/>
      <c r="K28" s="44"/>
    </row>
    <row r="29" spans="1:11" ht="21.95" customHeight="1">
      <c r="A29" s="92">
        <v>27</v>
      </c>
      <c r="B29" s="39"/>
      <c r="C29" s="40"/>
      <c r="D29" s="41"/>
      <c r="E29" s="42"/>
      <c r="F29" s="43"/>
      <c r="G29" s="42"/>
      <c r="H29" s="42"/>
      <c r="I29" s="40"/>
      <c r="J29" s="44"/>
      <c r="K29" s="44"/>
    </row>
    <row r="30" spans="1:11" ht="21.95" customHeight="1">
      <c r="A30" s="92">
        <v>28</v>
      </c>
      <c r="B30" s="39"/>
      <c r="C30" s="40"/>
      <c r="D30" s="41"/>
      <c r="E30" s="42"/>
      <c r="F30" s="43"/>
      <c r="G30" s="42"/>
      <c r="H30" s="42"/>
      <c r="I30" s="40"/>
      <c r="J30" s="44"/>
      <c r="K30" s="44"/>
    </row>
    <row r="31" spans="1:11" ht="21.95" customHeight="1">
      <c r="A31" s="92">
        <v>29</v>
      </c>
      <c r="B31" s="39"/>
      <c r="C31" s="40"/>
      <c r="D31" s="41"/>
      <c r="E31" s="42"/>
      <c r="F31" s="43"/>
      <c r="G31" s="42"/>
      <c r="H31" s="42"/>
      <c r="I31" s="40"/>
      <c r="J31" s="44"/>
      <c r="K31" s="44"/>
    </row>
    <row r="32" spans="1:11" ht="21.95" customHeight="1">
      <c r="A32" s="92">
        <v>30</v>
      </c>
      <c r="B32" s="39"/>
      <c r="C32" s="40"/>
      <c r="D32" s="41"/>
      <c r="E32" s="42"/>
      <c r="F32" s="43"/>
      <c r="G32" s="42"/>
      <c r="H32" s="42"/>
      <c r="I32" s="40"/>
      <c r="J32" s="44"/>
      <c r="K32" s="44"/>
    </row>
    <row r="33" spans="1:11" ht="21.95" customHeight="1">
      <c r="A33" s="92">
        <v>31</v>
      </c>
      <c r="B33" s="39"/>
      <c r="C33" s="40"/>
      <c r="D33" s="41"/>
      <c r="E33" s="42"/>
      <c r="F33" s="43"/>
      <c r="G33" s="42"/>
      <c r="H33" s="42"/>
      <c r="I33" s="40"/>
      <c r="J33" s="44"/>
      <c r="K33" s="44"/>
    </row>
    <row r="34" spans="1:11" ht="21.95" customHeight="1">
      <c r="A34" s="92">
        <v>32</v>
      </c>
      <c r="B34" s="39"/>
      <c r="C34" s="40"/>
      <c r="D34" s="41"/>
      <c r="E34" s="42"/>
      <c r="F34" s="43"/>
      <c r="G34" s="42"/>
      <c r="H34" s="42"/>
      <c r="I34" s="40"/>
      <c r="J34" s="44"/>
      <c r="K34" s="44"/>
    </row>
    <row r="35" spans="1:11" ht="21.95" customHeight="1">
      <c r="A35" s="92">
        <v>33</v>
      </c>
      <c r="B35" s="39"/>
      <c r="C35" s="40"/>
      <c r="D35" s="41"/>
      <c r="E35" s="42"/>
      <c r="F35" s="43"/>
      <c r="G35" s="42"/>
      <c r="H35" s="42"/>
      <c r="I35" s="40"/>
      <c r="J35" s="44"/>
      <c r="K35" s="44"/>
    </row>
    <row r="36" spans="1:11" ht="21.95" customHeight="1">
      <c r="A36" s="92">
        <v>34</v>
      </c>
      <c r="B36" s="39"/>
      <c r="C36" s="40"/>
      <c r="D36" s="41"/>
      <c r="E36" s="42"/>
      <c r="F36" s="43"/>
      <c r="G36" s="42"/>
      <c r="H36" s="42"/>
      <c r="I36" s="40"/>
      <c r="J36" s="44"/>
      <c r="K36" s="44"/>
    </row>
    <row r="37" spans="1:11" ht="21.95" customHeight="1">
      <c r="A37" s="92">
        <v>35</v>
      </c>
      <c r="B37" s="39"/>
      <c r="C37" s="40"/>
      <c r="D37" s="41"/>
      <c r="E37" s="42"/>
      <c r="F37" s="43"/>
      <c r="G37" s="42"/>
      <c r="H37" s="42"/>
      <c r="I37" s="40"/>
      <c r="J37" s="44"/>
      <c r="K37" s="44"/>
    </row>
    <row r="38" spans="1:11" ht="21.95" customHeight="1">
      <c r="A38" s="92">
        <v>36</v>
      </c>
      <c r="B38" s="39"/>
      <c r="C38" s="40"/>
      <c r="D38" s="41"/>
      <c r="E38" s="42"/>
      <c r="F38" s="43"/>
      <c r="G38" s="42"/>
      <c r="H38" s="42"/>
      <c r="I38" s="40"/>
      <c r="J38" s="44"/>
      <c r="K38" s="44"/>
    </row>
    <row r="39" spans="1:11" ht="21.95" customHeight="1">
      <c r="A39" s="92">
        <v>37</v>
      </c>
      <c r="B39" s="39"/>
      <c r="C39" s="40"/>
      <c r="D39" s="41"/>
      <c r="E39" s="42"/>
      <c r="F39" s="43"/>
      <c r="G39" s="42"/>
      <c r="H39" s="42"/>
      <c r="I39" s="40"/>
      <c r="J39" s="44"/>
      <c r="K39" s="44"/>
    </row>
    <row r="40" spans="1:11" ht="21.95" customHeight="1">
      <c r="A40" s="92">
        <v>38</v>
      </c>
      <c r="B40" s="39"/>
      <c r="C40" s="40"/>
      <c r="D40" s="41"/>
      <c r="E40" s="42"/>
      <c r="F40" s="43"/>
      <c r="G40" s="42"/>
      <c r="H40" s="42"/>
      <c r="I40" s="40"/>
      <c r="J40" s="44"/>
      <c r="K40" s="44"/>
    </row>
    <row r="41" spans="1:11" ht="21.95" customHeight="1">
      <c r="A41" s="92">
        <v>39</v>
      </c>
      <c r="B41" s="39"/>
      <c r="C41" s="40"/>
      <c r="D41" s="41"/>
      <c r="E41" s="42"/>
      <c r="F41" s="43"/>
      <c r="G41" s="42"/>
      <c r="H41" s="42"/>
      <c r="I41" s="40"/>
      <c r="J41" s="44"/>
      <c r="K41" s="44"/>
    </row>
    <row r="42" spans="1:11" ht="21.95" customHeight="1">
      <c r="A42" s="92">
        <v>40</v>
      </c>
      <c r="B42" s="39"/>
      <c r="C42" s="40"/>
      <c r="D42" s="41"/>
      <c r="E42" s="42"/>
      <c r="F42" s="43"/>
      <c r="G42" s="42"/>
      <c r="H42" s="42"/>
      <c r="I42" s="40"/>
      <c r="J42" s="44"/>
      <c r="K42" s="44"/>
    </row>
    <row r="43" spans="1:11" ht="21.95" customHeight="1">
      <c r="A43" s="92">
        <v>41</v>
      </c>
      <c r="B43" s="39"/>
      <c r="C43" s="40"/>
      <c r="D43" s="41"/>
      <c r="E43" s="42"/>
      <c r="F43" s="43"/>
      <c r="G43" s="42"/>
      <c r="H43" s="42"/>
      <c r="I43" s="40"/>
      <c r="J43" s="44"/>
      <c r="K43" s="44"/>
    </row>
    <row r="44" spans="1:11" ht="21.95" customHeight="1">
      <c r="A44" s="92">
        <v>42</v>
      </c>
      <c r="B44" s="39"/>
      <c r="C44" s="40"/>
      <c r="D44" s="41"/>
      <c r="E44" s="42"/>
      <c r="F44" s="43"/>
      <c r="G44" s="42"/>
      <c r="H44" s="42"/>
      <c r="I44" s="40"/>
      <c r="J44" s="44"/>
      <c r="K44" s="44"/>
    </row>
    <row r="45" spans="1:11" ht="21.95" customHeight="1">
      <c r="A45" s="92">
        <v>43</v>
      </c>
      <c r="B45" s="39"/>
      <c r="C45" s="40"/>
      <c r="D45" s="41"/>
      <c r="E45" s="42"/>
      <c r="F45" s="43"/>
      <c r="G45" s="42"/>
      <c r="H45" s="42"/>
      <c r="I45" s="40"/>
      <c r="J45" s="44"/>
      <c r="K45" s="44"/>
    </row>
    <row r="46" spans="1:11" ht="21.95" customHeight="1">
      <c r="A46" s="92">
        <v>44</v>
      </c>
      <c r="B46" s="39"/>
      <c r="C46" s="40"/>
      <c r="D46" s="41"/>
      <c r="E46" s="42"/>
      <c r="F46" s="43"/>
      <c r="G46" s="42"/>
      <c r="H46" s="42"/>
      <c r="I46" s="40"/>
      <c r="J46" s="44"/>
      <c r="K46" s="44"/>
    </row>
    <row r="47" spans="1:11" ht="21.95" customHeight="1">
      <c r="A47" s="92">
        <v>45</v>
      </c>
      <c r="B47" s="39"/>
      <c r="C47" s="40"/>
      <c r="D47" s="41"/>
      <c r="E47" s="42"/>
      <c r="F47" s="43"/>
      <c r="G47" s="42"/>
      <c r="H47" s="42"/>
      <c r="I47" s="40"/>
      <c r="J47" s="44"/>
      <c r="K47" s="44"/>
    </row>
    <row r="48" spans="1:11" ht="21.95" customHeight="1">
      <c r="A48" s="92">
        <v>46</v>
      </c>
      <c r="B48" s="39"/>
      <c r="C48" s="40"/>
      <c r="D48" s="41"/>
      <c r="E48" s="42"/>
      <c r="F48" s="43"/>
      <c r="G48" s="42"/>
      <c r="H48" s="42"/>
      <c r="I48" s="40"/>
      <c r="J48" s="44"/>
      <c r="K48" s="44"/>
    </row>
    <row r="49" spans="1:11" ht="21.95" customHeight="1">
      <c r="A49" s="92">
        <v>47</v>
      </c>
      <c r="B49" s="39"/>
      <c r="C49" s="40"/>
      <c r="D49" s="41"/>
      <c r="E49" s="42"/>
      <c r="F49" s="43"/>
      <c r="G49" s="42"/>
      <c r="H49" s="42"/>
      <c r="I49" s="40"/>
      <c r="J49" s="44"/>
      <c r="K49" s="44"/>
    </row>
    <row r="50" spans="1:11" ht="21.95" customHeight="1">
      <c r="A50" s="92">
        <v>48</v>
      </c>
      <c r="B50" s="39"/>
      <c r="C50" s="40"/>
      <c r="D50" s="41"/>
      <c r="E50" s="42"/>
      <c r="F50" s="43"/>
      <c r="G50" s="42"/>
      <c r="H50" s="42"/>
      <c r="I50" s="40"/>
      <c r="J50" s="44"/>
      <c r="K50" s="44"/>
    </row>
    <row r="51" spans="1:11" ht="21.95" customHeight="1">
      <c r="A51" s="92">
        <v>49</v>
      </c>
      <c r="B51" s="39"/>
      <c r="C51" s="40"/>
      <c r="D51" s="41"/>
      <c r="E51" s="42"/>
      <c r="F51" s="43"/>
      <c r="G51" s="42"/>
      <c r="H51" s="42"/>
      <c r="I51" s="40"/>
      <c r="J51" s="44"/>
      <c r="K51" s="44"/>
    </row>
    <row r="52" spans="1:11" ht="21.95" customHeight="1">
      <c r="A52" s="92">
        <v>50</v>
      </c>
      <c r="B52" s="39"/>
      <c r="C52" s="40"/>
      <c r="D52" s="41"/>
      <c r="E52" s="42"/>
      <c r="F52" s="43"/>
      <c r="G52" s="42"/>
      <c r="H52" s="42"/>
      <c r="I52" s="40"/>
      <c r="J52" s="44"/>
      <c r="K52" s="44"/>
    </row>
    <row r="53" spans="1:11" ht="21.95" customHeight="1">
      <c r="A53" s="92">
        <v>51</v>
      </c>
      <c r="B53" s="39"/>
      <c r="C53" s="40"/>
      <c r="D53" s="41"/>
      <c r="E53" s="42"/>
      <c r="F53" s="43"/>
      <c r="G53" s="42"/>
      <c r="H53" s="42"/>
      <c r="I53" s="40"/>
      <c r="J53" s="44"/>
      <c r="K53" s="44"/>
    </row>
    <row r="54" spans="1:11" ht="21.95" customHeight="1">
      <c r="A54" s="92">
        <v>52</v>
      </c>
      <c r="B54" s="39"/>
      <c r="C54" s="40"/>
      <c r="D54" s="41"/>
      <c r="E54" s="42"/>
      <c r="F54" s="43"/>
      <c r="G54" s="42"/>
      <c r="H54" s="42"/>
      <c r="I54" s="40"/>
      <c r="J54" s="44"/>
      <c r="K54" s="44"/>
    </row>
    <row r="55" spans="1:11" ht="21.95" customHeight="1">
      <c r="A55" s="92">
        <v>53</v>
      </c>
      <c r="B55" s="39"/>
      <c r="C55" s="40"/>
      <c r="D55" s="41"/>
      <c r="E55" s="42"/>
      <c r="F55" s="43"/>
      <c r="G55" s="42"/>
      <c r="H55" s="42"/>
      <c r="I55" s="40"/>
      <c r="J55" s="44"/>
      <c r="K55" s="44"/>
    </row>
    <row r="56" spans="1:11" ht="21.95" customHeight="1">
      <c r="A56" s="92">
        <v>54</v>
      </c>
      <c r="B56" s="39"/>
      <c r="C56" s="40"/>
      <c r="D56" s="41"/>
      <c r="E56" s="42"/>
      <c r="F56" s="43"/>
      <c r="G56" s="42"/>
      <c r="H56" s="42"/>
      <c r="I56" s="40"/>
      <c r="J56" s="44"/>
      <c r="K56" s="44"/>
    </row>
    <row r="57" spans="1:11" ht="21.95" customHeight="1">
      <c r="A57" s="92">
        <v>55</v>
      </c>
      <c r="B57" s="39"/>
      <c r="C57" s="40"/>
      <c r="D57" s="41"/>
      <c r="E57" s="42"/>
      <c r="F57" s="43"/>
      <c r="G57" s="42"/>
      <c r="H57" s="42"/>
      <c r="I57" s="40"/>
      <c r="J57" s="44"/>
      <c r="K57" s="44"/>
    </row>
    <row r="58" spans="1:11" ht="21.95" customHeight="1">
      <c r="A58" s="92">
        <v>56</v>
      </c>
      <c r="B58" s="39"/>
      <c r="C58" s="40"/>
      <c r="D58" s="41"/>
      <c r="E58" s="42"/>
      <c r="F58" s="43"/>
      <c r="G58" s="42"/>
      <c r="H58" s="42"/>
      <c r="I58" s="40"/>
      <c r="J58" s="44"/>
      <c r="K58" s="44"/>
    </row>
    <row r="59" spans="1:11" ht="21.95" customHeight="1">
      <c r="A59" s="92">
        <v>57</v>
      </c>
      <c r="B59" s="39"/>
      <c r="C59" s="40"/>
      <c r="D59" s="41"/>
      <c r="E59" s="42"/>
      <c r="F59" s="43"/>
      <c r="G59" s="42"/>
      <c r="H59" s="42"/>
      <c r="I59" s="40"/>
      <c r="J59" s="44"/>
      <c r="K59" s="44"/>
    </row>
    <row r="60" spans="1:11" ht="21.95" customHeight="1">
      <c r="A60" s="92">
        <v>58</v>
      </c>
      <c r="B60" s="39"/>
      <c r="C60" s="40"/>
      <c r="D60" s="41"/>
      <c r="E60" s="42"/>
      <c r="F60" s="43"/>
      <c r="G60" s="42"/>
      <c r="H60" s="42"/>
      <c r="I60" s="40"/>
      <c r="J60" s="44"/>
      <c r="K60" s="44"/>
    </row>
    <row r="61" spans="1:11" ht="21.95" customHeight="1">
      <c r="A61" s="92">
        <v>59</v>
      </c>
      <c r="B61" s="39"/>
      <c r="C61" s="40"/>
      <c r="D61" s="41"/>
      <c r="E61" s="42"/>
      <c r="F61" s="43"/>
      <c r="G61" s="42"/>
      <c r="H61" s="42"/>
      <c r="I61" s="40"/>
      <c r="J61" s="44"/>
      <c r="K61" s="44"/>
    </row>
    <row r="62" spans="1:11" ht="21.95" customHeight="1">
      <c r="A62" s="92">
        <v>60</v>
      </c>
      <c r="B62" s="39"/>
      <c r="C62" s="40"/>
      <c r="D62" s="41"/>
      <c r="E62" s="42"/>
      <c r="F62" s="43"/>
      <c r="G62" s="42"/>
      <c r="H62" s="42"/>
      <c r="I62" s="40"/>
      <c r="J62" s="44"/>
      <c r="K62" s="44"/>
    </row>
    <row r="63" spans="1:11" ht="21.95" customHeight="1">
      <c r="A63" s="92">
        <v>61</v>
      </c>
      <c r="B63" s="39"/>
      <c r="C63" s="40"/>
      <c r="D63" s="41"/>
      <c r="E63" s="42"/>
      <c r="F63" s="43"/>
      <c r="G63" s="42"/>
      <c r="H63" s="42"/>
      <c r="I63" s="40"/>
      <c r="J63" s="44"/>
      <c r="K63" s="44"/>
    </row>
    <row r="64" spans="1:11" ht="21.95" customHeight="1">
      <c r="A64" s="92">
        <v>62</v>
      </c>
      <c r="B64" s="39"/>
      <c r="C64" s="40"/>
      <c r="D64" s="41"/>
      <c r="E64" s="42"/>
      <c r="F64" s="43"/>
      <c r="G64" s="42"/>
      <c r="H64" s="42"/>
      <c r="I64" s="40"/>
      <c r="J64" s="44"/>
      <c r="K64" s="44"/>
    </row>
    <row r="65" spans="1:11" ht="21.95" customHeight="1">
      <c r="A65" s="92">
        <v>63</v>
      </c>
      <c r="B65" s="39"/>
      <c r="C65" s="40"/>
      <c r="D65" s="41"/>
      <c r="E65" s="42"/>
      <c r="F65" s="43"/>
      <c r="G65" s="42"/>
      <c r="H65" s="42"/>
      <c r="I65" s="40"/>
      <c r="J65" s="44"/>
      <c r="K65" s="44"/>
    </row>
    <row r="66" spans="1:11" ht="21.95" customHeight="1">
      <c r="A66" s="92">
        <v>64</v>
      </c>
      <c r="B66" s="39"/>
      <c r="C66" s="40"/>
      <c r="D66" s="41"/>
      <c r="E66" s="42"/>
      <c r="F66" s="43"/>
      <c r="G66" s="42"/>
      <c r="H66" s="42"/>
      <c r="I66" s="40"/>
      <c r="J66" s="44"/>
      <c r="K66" s="44"/>
    </row>
    <row r="67" spans="1:11" ht="21.95" customHeight="1">
      <c r="A67" s="92">
        <v>65</v>
      </c>
      <c r="B67" s="39"/>
      <c r="C67" s="40"/>
      <c r="D67" s="41"/>
      <c r="E67" s="42"/>
      <c r="F67" s="43"/>
      <c r="G67" s="42"/>
      <c r="H67" s="42"/>
      <c r="I67" s="40"/>
      <c r="J67" s="44"/>
      <c r="K67" s="44"/>
    </row>
    <row r="68" spans="1:11" ht="21.95" customHeight="1">
      <c r="A68" s="92">
        <v>66</v>
      </c>
      <c r="B68" s="39"/>
      <c r="C68" s="40"/>
      <c r="D68" s="41"/>
      <c r="E68" s="42"/>
      <c r="F68" s="43"/>
      <c r="G68" s="42"/>
      <c r="H68" s="42"/>
      <c r="I68" s="40"/>
      <c r="J68" s="44"/>
      <c r="K68" s="44"/>
    </row>
    <row r="69" spans="1:11" ht="21.95" customHeight="1">
      <c r="A69" s="92">
        <v>67</v>
      </c>
      <c r="B69" s="39"/>
      <c r="C69" s="40"/>
      <c r="D69" s="41"/>
      <c r="E69" s="42"/>
      <c r="F69" s="43"/>
      <c r="G69" s="42"/>
      <c r="H69" s="42"/>
      <c r="I69" s="40"/>
      <c r="J69" s="44"/>
      <c r="K69" s="44"/>
    </row>
    <row r="70" spans="1:11" ht="21.95" customHeight="1">
      <c r="A70" s="92">
        <v>68</v>
      </c>
      <c r="B70" s="39"/>
      <c r="C70" s="40"/>
      <c r="D70" s="41"/>
      <c r="E70" s="42"/>
      <c r="F70" s="43"/>
      <c r="G70" s="42"/>
      <c r="H70" s="42"/>
      <c r="I70" s="40"/>
      <c r="J70" s="44"/>
      <c r="K70" s="44"/>
    </row>
    <row r="71" spans="1:11" ht="21.95" customHeight="1">
      <c r="A71" s="92">
        <v>69</v>
      </c>
      <c r="B71" s="39"/>
      <c r="C71" s="40"/>
      <c r="D71" s="41"/>
      <c r="E71" s="42"/>
      <c r="F71" s="43"/>
      <c r="G71" s="42"/>
      <c r="H71" s="42"/>
      <c r="I71" s="40"/>
      <c r="J71" s="44"/>
      <c r="K71" s="44"/>
    </row>
    <row r="72" spans="1:11" ht="21.95" customHeight="1">
      <c r="A72" s="92">
        <v>70</v>
      </c>
      <c r="B72" s="39"/>
      <c r="C72" s="40"/>
      <c r="D72" s="41"/>
      <c r="E72" s="42"/>
      <c r="F72" s="43"/>
      <c r="G72" s="42"/>
      <c r="H72" s="42"/>
      <c r="I72" s="40"/>
      <c r="J72" s="44"/>
      <c r="K72" s="44"/>
    </row>
    <row r="73" spans="1:11" ht="21.95" customHeight="1">
      <c r="A73" s="92">
        <v>71</v>
      </c>
      <c r="B73" s="39"/>
      <c r="C73" s="40"/>
      <c r="D73" s="41"/>
      <c r="E73" s="42"/>
      <c r="F73" s="43"/>
      <c r="G73" s="42"/>
      <c r="H73" s="42"/>
      <c r="I73" s="40"/>
      <c r="J73" s="44"/>
      <c r="K73" s="44"/>
    </row>
    <row r="74" spans="1:11" ht="21.95" customHeight="1">
      <c r="A74" s="92">
        <v>72</v>
      </c>
      <c r="B74" s="39"/>
      <c r="C74" s="40"/>
      <c r="D74" s="41"/>
      <c r="E74" s="42"/>
      <c r="F74" s="43"/>
      <c r="G74" s="42"/>
      <c r="H74" s="42"/>
      <c r="I74" s="40"/>
      <c r="J74" s="44"/>
      <c r="K74" s="44"/>
    </row>
    <row r="75" spans="1:11" ht="21.95" customHeight="1">
      <c r="A75" s="92">
        <v>73</v>
      </c>
      <c r="B75" s="39"/>
      <c r="C75" s="40"/>
      <c r="D75" s="41"/>
      <c r="E75" s="42"/>
      <c r="F75" s="43"/>
      <c r="G75" s="42"/>
      <c r="H75" s="42"/>
      <c r="I75" s="40"/>
      <c r="J75" s="44"/>
      <c r="K75" s="44"/>
    </row>
    <row r="76" spans="1:11" ht="21.95" customHeight="1">
      <c r="A76" s="92">
        <v>74</v>
      </c>
      <c r="B76" s="39"/>
      <c r="C76" s="40"/>
      <c r="D76" s="41"/>
      <c r="E76" s="42"/>
      <c r="F76" s="43"/>
      <c r="G76" s="42"/>
      <c r="H76" s="42"/>
      <c r="I76" s="40"/>
      <c r="J76" s="44"/>
      <c r="K76" s="44"/>
    </row>
    <row r="77" spans="1:11" ht="21.95" customHeight="1">
      <c r="A77" s="92">
        <v>75</v>
      </c>
      <c r="B77" s="39"/>
      <c r="C77" s="40"/>
      <c r="D77" s="41"/>
      <c r="E77" s="42"/>
      <c r="F77" s="43"/>
      <c r="G77" s="42"/>
      <c r="H77" s="42"/>
      <c r="I77" s="40"/>
      <c r="J77" s="44"/>
      <c r="K77" s="44"/>
    </row>
    <row r="78" spans="1:11" ht="21.95" customHeight="1">
      <c r="A78" s="92">
        <v>76</v>
      </c>
      <c r="B78" s="39"/>
      <c r="C78" s="40"/>
      <c r="D78" s="41"/>
      <c r="E78" s="42"/>
      <c r="F78" s="43"/>
      <c r="G78" s="42"/>
      <c r="H78" s="42"/>
      <c r="I78" s="40"/>
      <c r="J78" s="44"/>
      <c r="K78" s="44"/>
    </row>
    <row r="79" spans="1:11" ht="21.95" customHeight="1">
      <c r="A79" s="92">
        <v>77</v>
      </c>
      <c r="B79" s="39"/>
      <c r="C79" s="40"/>
      <c r="D79" s="41"/>
      <c r="E79" s="42"/>
      <c r="F79" s="43"/>
      <c r="G79" s="42"/>
      <c r="H79" s="42"/>
      <c r="I79" s="40"/>
      <c r="J79" s="44"/>
      <c r="K79" s="44"/>
    </row>
    <row r="80" spans="1:11" ht="21.95" customHeight="1">
      <c r="A80" s="92">
        <v>78</v>
      </c>
      <c r="B80" s="39"/>
      <c r="C80" s="40"/>
      <c r="D80" s="41"/>
      <c r="E80" s="42"/>
      <c r="F80" s="43"/>
      <c r="G80" s="42"/>
      <c r="H80" s="42"/>
      <c r="I80" s="40"/>
      <c r="J80" s="44"/>
      <c r="K80" s="44"/>
    </row>
    <row r="81" spans="1:11" ht="21.95" customHeight="1">
      <c r="A81" s="92">
        <v>79</v>
      </c>
      <c r="B81" s="39"/>
      <c r="C81" s="40"/>
      <c r="D81" s="41"/>
      <c r="E81" s="42"/>
      <c r="F81" s="43"/>
      <c r="G81" s="42"/>
      <c r="H81" s="42"/>
      <c r="I81" s="40"/>
      <c r="J81" s="44"/>
      <c r="K81" s="44"/>
    </row>
    <row r="82" spans="1:11" ht="21.95" customHeight="1">
      <c r="A82" s="92">
        <v>80</v>
      </c>
      <c r="B82" s="39"/>
      <c r="C82" s="40"/>
      <c r="D82" s="41"/>
      <c r="E82" s="42"/>
      <c r="F82" s="43"/>
      <c r="G82" s="42"/>
      <c r="H82" s="42"/>
      <c r="I82" s="40"/>
      <c r="J82" s="44"/>
      <c r="K82" s="44"/>
    </row>
    <row r="83" spans="1:11" ht="21.95" customHeight="1">
      <c r="A83" s="92">
        <v>81</v>
      </c>
      <c r="B83" s="39"/>
      <c r="C83" s="40"/>
      <c r="D83" s="41"/>
      <c r="E83" s="42"/>
      <c r="F83" s="43"/>
      <c r="G83" s="42"/>
      <c r="H83" s="42"/>
      <c r="I83" s="40"/>
      <c r="J83" s="44"/>
      <c r="K83" s="44"/>
    </row>
    <row r="84" spans="1:11" ht="21.95" customHeight="1">
      <c r="A84" s="92">
        <v>82</v>
      </c>
      <c r="B84" s="39"/>
      <c r="C84" s="40"/>
      <c r="D84" s="41"/>
      <c r="E84" s="42"/>
      <c r="F84" s="43"/>
      <c r="G84" s="42"/>
      <c r="H84" s="42"/>
      <c r="I84" s="40"/>
      <c r="J84" s="44"/>
      <c r="K84" s="44"/>
    </row>
    <row r="85" spans="1:11" ht="21.95" customHeight="1">
      <c r="A85" s="92">
        <v>83</v>
      </c>
      <c r="B85" s="39"/>
      <c r="C85" s="40"/>
      <c r="D85" s="41"/>
      <c r="E85" s="42"/>
      <c r="F85" s="43"/>
      <c r="G85" s="42"/>
      <c r="H85" s="42"/>
      <c r="I85" s="40"/>
      <c r="J85" s="44"/>
      <c r="K85" s="44"/>
    </row>
    <row r="86" spans="1:11" ht="21.95" customHeight="1">
      <c r="A86" s="92">
        <v>84</v>
      </c>
      <c r="B86" s="39"/>
      <c r="C86" s="40"/>
      <c r="D86" s="41"/>
      <c r="E86" s="42"/>
      <c r="F86" s="43"/>
      <c r="G86" s="42"/>
      <c r="H86" s="42"/>
      <c r="I86" s="40"/>
      <c r="J86" s="44"/>
      <c r="K86" s="44"/>
    </row>
    <row r="87" spans="1:11" ht="21.95" customHeight="1">
      <c r="A87" s="92">
        <v>85</v>
      </c>
      <c r="B87" s="39"/>
      <c r="C87" s="40"/>
      <c r="D87" s="41"/>
      <c r="E87" s="42"/>
      <c r="F87" s="43"/>
      <c r="G87" s="42"/>
      <c r="H87" s="42"/>
      <c r="I87" s="40"/>
      <c r="J87" s="44"/>
      <c r="K87" s="44"/>
    </row>
    <row r="88" spans="1:11" ht="21.95" customHeight="1">
      <c r="A88" s="92">
        <v>86</v>
      </c>
      <c r="B88" s="39"/>
      <c r="C88" s="40"/>
      <c r="D88" s="41"/>
      <c r="E88" s="42"/>
      <c r="F88" s="43"/>
      <c r="G88" s="42"/>
      <c r="H88" s="42"/>
      <c r="I88" s="40"/>
      <c r="J88" s="44"/>
      <c r="K88" s="44"/>
    </row>
    <row r="89" spans="1:11" ht="21.95" customHeight="1">
      <c r="A89" s="92">
        <v>87</v>
      </c>
      <c r="B89" s="39"/>
      <c r="C89" s="40"/>
      <c r="D89" s="41"/>
      <c r="E89" s="42"/>
      <c r="F89" s="43"/>
      <c r="G89" s="42"/>
      <c r="H89" s="42"/>
      <c r="I89" s="40"/>
      <c r="J89" s="44"/>
      <c r="K89" s="44"/>
    </row>
    <row r="90" spans="1:11" ht="21.95" customHeight="1">
      <c r="A90" s="92">
        <v>88</v>
      </c>
      <c r="B90" s="39"/>
      <c r="C90" s="40"/>
      <c r="D90" s="41"/>
      <c r="E90" s="42"/>
      <c r="F90" s="43"/>
      <c r="G90" s="42"/>
      <c r="H90" s="42"/>
      <c r="I90" s="40"/>
      <c r="J90" s="44"/>
      <c r="K90" s="44"/>
    </row>
    <row r="91" spans="1:11" ht="21.95" customHeight="1">
      <c r="A91" s="92">
        <v>89</v>
      </c>
      <c r="B91" s="39"/>
      <c r="C91" s="40"/>
      <c r="D91" s="41"/>
      <c r="E91" s="42"/>
      <c r="F91" s="43"/>
      <c r="G91" s="42"/>
      <c r="H91" s="42"/>
      <c r="I91" s="40"/>
      <c r="J91" s="44"/>
      <c r="K91" s="44"/>
    </row>
    <row r="92" spans="1:11" ht="21.95" customHeight="1">
      <c r="A92" s="92">
        <v>90</v>
      </c>
      <c r="B92" s="39"/>
      <c r="C92" s="40"/>
      <c r="D92" s="41"/>
      <c r="E92" s="42"/>
      <c r="F92" s="43"/>
      <c r="G92" s="42"/>
      <c r="H92" s="42"/>
      <c r="I92" s="40"/>
      <c r="J92" s="44"/>
      <c r="K92" s="44"/>
    </row>
    <row r="93" spans="1:11" ht="21.95" customHeight="1">
      <c r="A93" s="92">
        <v>91</v>
      </c>
      <c r="B93" s="39"/>
      <c r="C93" s="40"/>
      <c r="D93" s="41"/>
      <c r="E93" s="42"/>
      <c r="F93" s="43"/>
      <c r="G93" s="42"/>
      <c r="H93" s="42"/>
      <c r="I93" s="40"/>
      <c r="J93" s="44"/>
      <c r="K93" s="44"/>
    </row>
    <row r="94" spans="1:11" ht="21.95" customHeight="1">
      <c r="A94" s="92">
        <v>92</v>
      </c>
      <c r="B94" s="39"/>
      <c r="C94" s="40"/>
      <c r="D94" s="41"/>
      <c r="E94" s="42"/>
      <c r="F94" s="43"/>
      <c r="G94" s="42"/>
      <c r="H94" s="42"/>
      <c r="I94" s="40"/>
      <c r="J94" s="44"/>
      <c r="K94" s="44"/>
    </row>
    <row r="95" spans="1:11" ht="21.95" customHeight="1">
      <c r="A95" s="92">
        <v>93</v>
      </c>
      <c r="B95" s="39"/>
      <c r="C95" s="40"/>
      <c r="D95" s="41"/>
      <c r="E95" s="42"/>
      <c r="F95" s="43"/>
      <c r="G95" s="42"/>
      <c r="H95" s="42"/>
      <c r="I95" s="40"/>
      <c r="J95" s="44"/>
      <c r="K95" s="44"/>
    </row>
    <row r="96" spans="1:11" ht="21.95" customHeight="1">
      <c r="A96" s="92">
        <v>94</v>
      </c>
      <c r="B96" s="39"/>
      <c r="C96" s="40"/>
      <c r="D96" s="41"/>
      <c r="E96" s="42"/>
      <c r="F96" s="43"/>
      <c r="G96" s="42"/>
      <c r="H96" s="42"/>
      <c r="I96" s="40"/>
      <c r="J96" s="44"/>
      <c r="K96" s="44"/>
    </row>
    <row r="97" spans="1:11" ht="21.95" customHeight="1">
      <c r="A97" s="92">
        <v>95</v>
      </c>
      <c r="B97" s="39"/>
      <c r="C97" s="40"/>
      <c r="D97" s="41"/>
      <c r="E97" s="42"/>
      <c r="F97" s="43"/>
      <c r="G97" s="42"/>
      <c r="H97" s="42"/>
      <c r="I97" s="40"/>
      <c r="J97" s="44"/>
      <c r="K97" s="44"/>
    </row>
    <row r="98" spans="1:11" ht="21.95" customHeight="1">
      <c r="A98" s="92">
        <v>96</v>
      </c>
      <c r="B98" s="39"/>
      <c r="C98" s="40"/>
      <c r="D98" s="41"/>
      <c r="E98" s="42"/>
      <c r="F98" s="43"/>
      <c r="G98" s="42"/>
      <c r="H98" s="42"/>
      <c r="I98" s="40"/>
      <c r="J98" s="44"/>
      <c r="K98" s="44"/>
    </row>
    <row r="99" spans="1:11" ht="21.95" customHeight="1">
      <c r="A99" s="92">
        <v>97</v>
      </c>
      <c r="B99" s="39"/>
      <c r="C99" s="40"/>
      <c r="D99" s="41"/>
      <c r="E99" s="42"/>
      <c r="F99" s="43"/>
      <c r="G99" s="42"/>
      <c r="H99" s="42"/>
      <c r="I99" s="40"/>
      <c r="J99" s="44"/>
      <c r="K99" s="44"/>
    </row>
    <row r="100" spans="1:11" ht="21.95" customHeight="1">
      <c r="A100" s="92">
        <v>98</v>
      </c>
      <c r="B100" s="39"/>
      <c r="C100" s="40"/>
      <c r="D100" s="41"/>
      <c r="E100" s="42"/>
      <c r="F100" s="43"/>
      <c r="G100" s="42"/>
      <c r="H100" s="42"/>
      <c r="I100" s="40"/>
      <c r="J100" s="44"/>
      <c r="K100" s="44"/>
    </row>
    <row r="101" spans="1:11">
      <c r="A101" s="92"/>
      <c r="B101" s="39"/>
      <c r="C101" s="40"/>
      <c r="D101" s="41"/>
      <c r="E101" s="42"/>
      <c r="F101" s="43"/>
      <c r="G101" s="42"/>
      <c r="H101" s="42"/>
      <c r="I101" s="40"/>
      <c r="J101" s="44"/>
      <c r="K101" s="44"/>
    </row>
    <row r="102" spans="1:11">
      <c r="A102" s="92"/>
      <c r="B102" s="39"/>
      <c r="C102" s="40"/>
      <c r="D102" s="41"/>
      <c r="E102" s="42"/>
      <c r="F102" s="43"/>
      <c r="G102" s="42"/>
      <c r="H102" s="42"/>
      <c r="I102" s="40"/>
      <c r="J102" s="44"/>
      <c r="K102" s="44"/>
    </row>
  </sheetData>
  <autoFilter ref="A2:L2"/>
  <mergeCells count="8">
    <mergeCell ref="K1:K2"/>
    <mergeCell ref="L1:L2"/>
    <mergeCell ref="A1:A2"/>
    <mergeCell ref="B1:B2"/>
    <mergeCell ref="C1:C2"/>
    <mergeCell ref="D1:H1"/>
    <mergeCell ref="I1:I2"/>
    <mergeCell ref="J1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Inscriptions</vt:lpstr>
      <vt:lpstr>Saisie Resultat</vt:lpstr>
      <vt:lpstr>Résultat</vt:lpstr>
      <vt:lpstr>COURSE 1</vt:lpstr>
      <vt:lpstr>COURSE 2</vt:lpstr>
      <vt:lpstr>COURSE 3</vt:lpstr>
      <vt:lpstr>Feuil3</vt:lpstr>
      <vt:lpstr>Inscriptions!Impression_des_titres</vt:lpstr>
      <vt:lpstr>'Saisie Resultat'!Impression_des_titres</vt:lpstr>
      <vt:lpstr>Inscriptions!Zone_d_impression</vt:lpstr>
      <vt:lpstr>'Saisie Resultat'!Zone_d_impression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VARDON</dc:creator>
  <cp:lastModifiedBy>test</cp:lastModifiedBy>
  <cp:lastPrinted>2016-01-18T00:25:00Z</cp:lastPrinted>
  <dcterms:created xsi:type="dcterms:W3CDTF">2004-11-14T03:22:16Z</dcterms:created>
  <dcterms:modified xsi:type="dcterms:W3CDTF">2016-01-18T00:30:52Z</dcterms:modified>
</cp:coreProperties>
</file>