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drawings/drawing2.xml" ContentType="application/vnd.openxmlformats-officedocument.drawing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20" yWindow="-20" windowWidth="19240" windowHeight="11540" tabRatio="505" firstSheet="1" activeTab="2"/>
  </bookViews>
  <sheets>
    <sheet name="Feuil1" sheetId="6" state="hidden" r:id="rId1"/>
    <sheet name="par communes 1" sheetId="1" r:id="rId2"/>
    <sheet name="par archipels" sheetId="2" r:id="rId3"/>
    <sheet name="Feuil2" sheetId="7" r:id="rId4"/>
  </sheets>
  <definedNames>
    <definedName name="_xlnm.Print_Titles" localSheetId="1">'par communes 1'!$A:$I,'par communes 1'!$1:$5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8" i="2"/>
  <c r="C20"/>
  <c r="C46"/>
  <c r="C53"/>
  <c r="C70"/>
  <c r="W7"/>
  <c r="W8"/>
  <c r="W9"/>
  <c r="W10"/>
  <c r="W11"/>
  <c r="W12"/>
  <c r="W13"/>
  <c r="W14"/>
  <c r="W15"/>
  <c r="W16"/>
  <c r="W17"/>
  <c r="W18"/>
  <c r="W19"/>
  <c r="W6"/>
  <c r="W64"/>
  <c r="W21"/>
  <c r="W22"/>
  <c r="W23"/>
  <c r="W24"/>
  <c r="W25"/>
  <c r="W26"/>
  <c r="W27"/>
  <c r="W20"/>
  <c r="W65"/>
  <c r="W29"/>
  <c r="W30"/>
  <c r="W31"/>
  <c r="W32"/>
  <c r="W33"/>
  <c r="W34"/>
  <c r="W35"/>
  <c r="W36"/>
  <c r="W37"/>
  <c r="W38"/>
  <c r="W39"/>
  <c r="W40"/>
  <c r="W41"/>
  <c r="W42"/>
  <c r="W43"/>
  <c r="W44"/>
  <c r="W45"/>
  <c r="W28"/>
  <c r="W66"/>
  <c r="W47"/>
  <c r="W48"/>
  <c r="W49"/>
  <c r="W50"/>
  <c r="W51"/>
  <c r="W52"/>
  <c r="W46"/>
  <c r="W67"/>
  <c r="W54"/>
  <c r="W55"/>
  <c r="W56"/>
  <c r="W57"/>
  <c r="W58"/>
  <c r="W53"/>
  <c r="W68"/>
  <c r="W70"/>
  <c r="J7"/>
  <c r="J8"/>
  <c r="J9"/>
  <c r="J10"/>
  <c r="J11"/>
  <c r="J12"/>
  <c r="J13"/>
  <c r="J14"/>
  <c r="J15"/>
  <c r="J16"/>
  <c r="J17"/>
  <c r="J18"/>
  <c r="J19"/>
  <c r="J6"/>
  <c r="J64"/>
  <c r="J21"/>
  <c r="J22"/>
  <c r="J23"/>
  <c r="J24"/>
  <c r="J25"/>
  <c r="J26"/>
  <c r="J27"/>
  <c r="J20"/>
  <c r="J65"/>
  <c r="J29"/>
  <c r="J30"/>
  <c r="J31"/>
  <c r="J32"/>
  <c r="J33"/>
  <c r="J34"/>
  <c r="J35"/>
  <c r="J36"/>
  <c r="J37"/>
  <c r="J38"/>
  <c r="J39"/>
  <c r="J40"/>
  <c r="J41"/>
  <c r="J42"/>
  <c r="J43"/>
  <c r="J44"/>
  <c r="J45"/>
  <c r="J28"/>
  <c r="J66"/>
  <c r="J47"/>
  <c r="J48"/>
  <c r="J49"/>
  <c r="J50"/>
  <c r="J51"/>
  <c r="J52"/>
  <c r="J46"/>
  <c r="J67"/>
  <c r="J54"/>
  <c r="J55"/>
  <c r="J56"/>
  <c r="J57"/>
  <c r="J58"/>
  <c r="J53"/>
  <c r="J68"/>
  <c r="J70"/>
  <c r="X70"/>
  <c r="AS7"/>
  <c r="AS8"/>
  <c r="AS9"/>
  <c r="AS10"/>
  <c r="AS11"/>
  <c r="AS12"/>
  <c r="AS13"/>
  <c r="AS14"/>
  <c r="AS15"/>
  <c r="AS16"/>
  <c r="AS17"/>
  <c r="AS18"/>
  <c r="AS19"/>
  <c r="AS6"/>
  <c r="AS64"/>
  <c r="AS21"/>
  <c r="AS22"/>
  <c r="AS23"/>
  <c r="AS24"/>
  <c r="AS25"/>
  <c r="AS26"/>
  <c r="AS27"/>
  <c r="AS20"/>
  <c r="AS65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28"/>
  <c r="AS66"/>
  <c r="AS47"/>
  <c r="AS48"/>
  <c r="AS49"/>
  <c r="AS50"/>
  <c r="AS51"/>
  <c r="AS52"/>
  <c r="AS46"/>
  <c r="AS67"/>
  <c r="AS54"/>
  <c r="AS55"/>
  <c r="AS56"/>
  <c r="AS57"/>
  <c r="AS58"/>
  <c r="AS53"/>
  <c r="AS68"/>
  <c r="AS70"/>
  <c r="AT70"/>
  <c r="AU7"/>
  <c r="AU8"/>
  <c r="AU9"/>
  <c r="AU10"/>
  <c r="AU11"/>
  <c r="AU12"/>
  <c r="AU13"/>
  <c r="AU14"/>
  <c r="AU15"/>
  <c r="AU16"/>
  <c r="AU17"/>
  <c r="AU18"/>
  <c r="AU19"/>
  <c r="AU6"/>
  <c r="AU64"/>
  <c r="AU21"/>
  <c r="AU22"/>
  <c r="AU23"/>
  <c r="AU24"/>
  <c r="AU25"/>
  <c r="AU26"/>
  <c r="AU27"/>
  <c r="AU20"/>
  <c r="AU65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28"/>
  <c r="AU66"/>
  <c r="AU47"/>
  <c r="AU48"/>
  <c r="AU49"/>
  <c r="AU50"/>
  <c r="AU51"/>
  <c r="AU52"/>
  <c r="AU46"/>
  <c r="AU67"/>
  <c r="AU54"/>
  <c r="AU55"/>
  <c r="AU56"/>
  <c r="AU57"/>
  <c r="AU58"/>
  <c r="AU53"/>
  <c r="AU68"/>
  <c r="AU70"/>
  <c r="AV70"/>
  <c r="O7"/>
  <c r="O8"/>
  <c r="O9"/>
  <c r="O10"/>
  <c r="O11"/>
  <c r="O12"/>
  <c r="O13"/>
  <c r="O14"/>
  <c r="O15"/>
  <c r="O16"/>
  <c r="O17"/>
  <c r="O18"/>
  <c r="O19"/>
  <c r="O6"/>
  <c r="O64"/>
  <c r="O21"/>
  <c r="O22"/>
  <c r="O23"/>
  <c r="O24"/>
  <c r="O25"/>
  <c r="O26"/>
  <c r="O27"/>
  <c r="O20"/>
  <c r="O65"/>
  <c r="O29"/>
  <c r="O30"/>
  <c r="O31"/>
  <c r="O32"/>
  <c r="O33"/>
  <c r="O34"/>
  <c r="O35"/>
  <c r="O36"/>
  <c r="O37"/>
  <c r="O38"/>
  <c r="O39"/>
  <c r="O40"/>
  <c r="O41"/>
  <c r="O42"/>
  <c r="O43"/>
  <c r="O44"/>
  <c r="O45"/>
  <c r="O28"/>
  <c r="O66"/>
  <c r="O47"/>
  <c r="O48"/>
  <c r="O49"/>
  <c r="O50"/>
  <c r="O51"/>
  <c r="O52"/>
  <c r="O46"/>
  <c r="O67"/>
  <c r="O54"/>
  <c r="O55"/>
  <c r="O56"/>
  <c r="O57"/>
  <c r="O58"/>
  <c r="O53"/>
  <c r="O68"/>
  <c r="O70"/>
  <c r="P70"/>
  <c r="AA7"/>
  <c r="AA8"/>
  <c r="AA9"/>
  <c r="AA10"/>
  <c r="AA11"/>
  <c r="AA12"/>
  <c r="AA13"/>
  <c r="AA14"/>
  <c r="AA15"/>
  <c r="AA16"/>
  <c r="AA17"/>
  <c r="AA18"/>
  <c r="AA19"/>
  <c r="AA6"/>
  <c r="AA64"/>
  <c r="AA21"/>
  <c r="AA22"/>
  <c r="AA23"/>
  <c r="AA24"/>
  <c r="AA25"/>
  <c r="AA26"/>
  <c r="AA27"/>
  <c r="AA20"/>
  <c r="AA65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28"/>
  <c r="AA66"/>
  <c r="AA47"/>
  <c r="AA48"/>
  <c r="AA49"/>
  <c r="AA50"/>
  <c r="AA51"/>
  <c r="AA52"/>
  <c r="AA46"/>
  <c r="AA67"/>
  <c r="AA54"/>
  <c r="AA55"/>
  <c r="AA56"/>
  <c r="AA57"/>
  <c r="AA58"/>
  <c r="AA53"/>
  <c r="AA68"/>
  <c r="AA70"/>
  <c r="AB70"/>
  <c r="AG7"/>
  <c r="AG8"/>
  <c r="AG9"/>
  <c r="AG10"/>
  <c r="AG11"/>
  <c r="AG12"/>
  <c r="AG13"/>
  <c r="AG14"/>
  <c r="AG15"/>
  <c r="AG16"/>
  <c r="AG17"/>
  <c r="AG18"/>
  <c r="AG19"/>
  <c r="AG6"/>
  <c r="AG64"/>
  <c r="AG21"/>
  <c r="AG22"/>
  <c r="AG23"/>
  <c r="AG24"/>
  <c r="AG25"/>
  <c r="AG26"/>
  <c r="AG27"/>
  <c r="AG20"/>
  <c r="AG65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28"/>
  <c r="AG66"/>
  <c r="AG47"/>
  <c r="AG48"/>
  <c r="AG49"/>
  <c r="AG50"/>
  <c r="AG51"/>
  <c r="AG52"/>
  <c r="AG46"/>
  <c r="AG67"/>
  <c r="AG54"/>
  <c r="AG55"/>
  <c r="AG56"/>
  <c r="AG57"/>
  <c r="AG58"/>
  <c r="AG53"/>
  <c r="AG68"/>
  <c r="AG70"/>
  <c r="AH70"/>
  <c r="AC7"/>
  <c r="AC8"/>
  <c r="AC9"/>
  <c r="AC10"/>
  <c r="AC11"/>
  <c r="AC12"/>
  <c r="AC13"/>
  <c r="AC14"/>
  <c r="AC15"/>
  <c r="AC16"/>
  <c r="AC17"/>
  <c r="AC18"/>
  <c r="AC19"/>
  <c r="AC6"/>
  <c r="AC64"/>
  <c r="AC21"/>
  <c r="AC22"/>
  <c r="AC23"/>
  <c r="AC24"/>
  <c r="AC25"/>
  <c r="AC26"/>
  <c r="AC27"/>
  <c r="AC20"/>
  <c r="AC65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28"/>
  <c r="AC66"/>
  <c r="AC47"/>
  <c r="AC48"/>
  <c r="AC49"/>
  <c r="AC50"/>
  <c r="AC51"/>
  <c r="AC52"/>
  <c r="AC46"/>
  <c r="AC67"/>
  <c r="AC54"/>
  <c r="AC55"/>
  <c r="AC56"/>
  <c r="AC57"/>
  <c r="AC58"/>
  <c r="AC53"/>
  <c r="AC68"/>
  <c r="AC70"/>
  <c r="AD70"/>
  <c r="S7"/>
  <c r="S8"/>
  <c r="S9"/>
  <c r="S10"/>
  <c r="S11"/>
  <c r="S12"/>
  <c r="S13"/>
  <c r="S14"/>
  <c r="S15"/>
  <c r="S16"/>
  <c r="S17"/>
  <c r="S18"/>
  <c r="S19"/>
  <c r="S6"/>
  <c r="S64"/>
  <c r="S21"/>
  <c r="S22"/>
  <c r="S23"/>
  <c r="S24"/>
  <c r="S25"/>
  <c r="S26"/>
  <c r="S27"/>
  <c r="S20"/>
  <c r="S65"/>
  <c r="S29"/>
  <c r="S30"/>
  <c r="S31"/>
  <c r="S32"/>
  <c r="S33"/>
  <c r="S34"/>
  <c r="S35"/>
  <c r="S36"/>
  <c r="S37"/>
  <c r="S38"/>
  <c r="S39"/>
  <c r="S40"/>
  <c r="S41"/>
  <c r="S42"/>
  <c r="S43"/>
  <c r="S44"/>
  <c r="S45"/>
  <c r="S28"/>
  <c r="S66"/>
  <c r="S47"/>
  <c r="S48"/>
  <c r="S49"/>
  <c r="S50"/>
  <c r="S51"/>
  <c r="S52"/>
  <c r="S46"/>
  <c r="S67"/>
  <c r="S54"/>
  <c r="S55"/>
  <c r="S56"/>
  <c r="S57"/>
  <c r="S58"/>
  <c r="S53"/>
  <c r="S68"/>
  <c r="S70"/>
  <c r="T70"/>
  <c r="AE7"/>
  <c r="AE8"/>
  <c r="AE9"/>
  <c r="AE10"/>
  <c r="AE11"/>
  <c r="AE12"/>
  <c r="AE13"/>
  <c r="AE14"/>
  <c r="AE15"/>
  <c r="AE16"/>
  <c r="AE17"/>
  <c r="AE18"/>
  <c r="AE19"/>
  <c r="AE6"/>
  <c r="AE64"/>
  <c r="AE21"/>
  <c r="AE22"/>
  <c r="AE23"/>
  <c r="AE24"/>
  <c r="AE25"/>
  <c r="AE26"/>
  <c r="AE27"/>
  <c r="AE20"/>
  <c r="AE65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28"/>
  <c r="AE66"/>
  <c r="AE47"/>
  <c r="AE48"/>
  <c r="AE49"/>
  <c r="AE50"/>
  <c r="AE51"/>
  <c r="AE52"/>
  <c r="AE46"/>
  <c r="AE67"/>
  <c r="AE54"/>
  <c r="AE55"/>
  <c r="AE56"/>
  <c r="AE57"/>
  <c r="AE58"/>
  <c r="AE53"/>
  <c r="AE68"/>
  <c r="AE70"/>
  <c r="AF70"/>
  <c r="M7"/>
  <c r="M8"/>
  <c r="M9"/>
  <c r="M10"/>
  <c r="M11"/>
  <c r="M12"/>
  <c r="M13"/>
  <c r="M14"/>
  <c r="M15"/>
  <c r="M16"/>
  <c r="M17"/>
  <c r="M18"/>
  <c r="M19"/>
  <c r="M6"/>
  <c r="M64"/>
  <c r="M21"/>
  <c r="M22"/>
  <c r="M23"/>
  <c r="M24"/>
  <c r="M25"/>
  <c r="M26"/>
  <c r="M27"/>
  <c r="M20"/>
  <c r="M65"/>
  <c r="M29"/>
  <c r="M30"/>
  <c r="M31"/>
  <c r="M32"/>
  <c r="M33"/>
  <c r="M34"/>
  <c r="M35"/>
  <c r="M36"/>
  <c r="M37"/>
  <c r="M38"/>
  <c r="M39"/>
  <c r="M40"/>
  <c r="M41"/>
  <c r="M42"/>
  <c r="M43"/>
  <c r="M44"/>
  <c r="M45"/>
  <c r="M28"/>
  <c r="M66"/>
  <c r="M47"/>
  <c r="M48"/>
  <c r="M49"/>
  <c r="M50"/>
  <c r="M51"/>
  <c r="M52"/>
  <c r="M46"/>
  <c r="M67"/>
  <c r="M54"/>
  <c r="M55"/>
  <c r="M56"/>
  <c r="M57"/>
  <c r="M58"/>
  <c r="M53"/>
  <c r="M68"/>
  <c r="M70"/>
  <c r="N70"/>
  <c r="K7"/>
  <c r="K8"/>
  <c r="K9"/>
  <c r="K10"/>
  <c r="K11"/>
  <c r="K12"/>
  <c r="K13"/>
  <c r="K14"/>
  <c r="K15"/>
  <c r="K16"/>
  <c r="K17"/>
  <c r="K18"/>
  <c r="K19"/>
  <c r="K6"/>
  <c r="K64"/>
  <c r="K21"/>
  <c r="K22"/>
  <c r="K23"/>
  <c r="K24"/>
  <c r="K25"/>
  <c r="K26"/>
  <c r="K27"/>
  <c r="K20"/>
  <c r="K65"/>
  <c r="K29"/>
  <c r="K30"/>
  <c r="K31"/>
  <c r="K32"/>
  <c r="K33"/>
  <c r="K34"/>
  <c r="K35"/>
  <c r="K36"/>
  <c r="K37"/>
  <c r="K38"/>
  <c r="K39"/>
  <c r="K40"/>
  <c r="K41"/>
  <c r="K42"/>
  <c r="K43"/>
  <c r="K44"/>
  <c r="K45"/>
  <c r="K28"/>
  <c r="K66"/>
  <c r="K47"/>
  <c r="K48"/>
  <c r="K49"/>
  <c r="K50"/>
  <c r="K51"/>
  <c r="K52"/>
  <c r="K46"/>
  <c r="K67"/>
  <c r="K54"/>
  <c r="K55"/>
  <c r="K56"/>
  <c r="K57"/>
  <c r="K58"/>
  <c r="K53"/>
  <c r="K68"/>
  <c r="K70"/>
  <c r="L70"/>
  <c r="AI7"/>
  <c r="AI8"/>
  <c r="AI9"/>
  <c r="AI10"/>
  <c r="AI11"/>
  <c r="AI12"/>
  <c r="AI13"/>
  <c r="AI14"/>
  <c r="AI15"/>
  <c r="AI16"/>
  <c r="AI17"/>
  <c r="AI18"/>
  <c r="AI19"/>
  <c r="AI6"/>
  <c r="AI64"/>
  <c r="AI21"/>
  <c r="AI22"/>
  <c r="AI23"/>
  <c r="AI24"/>
  <c r="AI25"/>
  <c r="AI26"/>
  <c r="AI27"/>
  <c r="AI20"/>
  <c r="AI65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28"/>
  <c r="AI66"/>
  <c r="AI47"/>
  <c r="AI48"/>
  <c r="AI49"/>
  <c r="AI50"/>
  <c r="AI51"/>
  <c r="AI52"/>
  <c r="AI46"/>
  <c r="AI67"/>
  <c r="AI54"/>
  <c r="AI55"/>
  <c r="AI56"/>
  <c r="AI57"/>
  <c r="AI58"/>
  <c r="AI53"/>
  <c r="AI68"/>
  <c r="AI70"/>
  <c r="AJ70"/>
  <c r="Y7"/>
  <c r="Y8"/>
  <c r="Y9"/>
  <c r="Y10"/>
  <c r="Y11"/>
  <c r="Y12"/>
  <c r="Y13"/>
  <c r="Y14"/>
  <c r="Y15"/>
  <c r="Y16"/>
  <c r="Y17"/>
  <c r="Y18"/>
  <c r="Y19"/>
  <c r="Y6"/>
  <c r="Y64"/>
  <c r="Y21"/>
  <c r="Y22"/>
  <c r="Y23"/>
  <c r="Y24"/>
  <c r="Y25"/>
  <c r="Y26"/>
  <c r="Y27"/>
  <c r="Y20"/>
  <c r="Y65"/>
  <c r="Y29"/>
  <c r="Y30"/>
  <c r="Y31"/>
  <c r="Y32"/>
  <c r="Y33"/>
  <c r="Y34"/>
  <c r="Y35"/>
  <c r="Y36"/>
  <c r="Y37"/>
  <c r="Y38"/>
  <c r="Y39"/>
  <c r="Y40"/>
  <c r="Y41"/>
  <c r="Y42"/>
  <c r="Y43"/>
  <c r="Y44"/>
  <c r="Y45"/>
  <c r="Y28"/>
  <c r="Y66"/>
  <c r="Y47"/>
  <c r="Y48"/>
  <c r="Y49"/>
  <c r="Y50"/>
  <c r="Y51"/>
  <c r="Y52"/>
  <c r="Y46"/>
  <c r="Y67"/>
  <c r="Y54"/>
  <c r="Y55"/>
  <c r="Y56"/>
  <c r="Y57"/>
  <c r="Y58"/>
  <c r="Y53"/>
  <c r="Y68"/>
  <c r="Y70"/>
  <c r="Z70"/>
  <c r="AQ7"/>
  <c r="AQ8"/>
  <c r="AQ9"/>
  <c r="AQ10"/>
  <c r="AQ11"/>
  <c r="AQ12"/>
  <c r="AQ13"/>
  <c r="AQ14"/>
  <c r="AQ15"/>
  <c r="AQ16"/>
  <c r="AQ17"/>
  <c r="AQ18"/>
  <c r="AQ19"/>
  <c r="AQ6"/>
  <c r="AQ64"/>
  <c r="AQ21"/>
  <c r="AQ22"/>
  <c r="AQ23"/>
  <c r="AQ24"/>
  <c r="AQ25"/>
  <c r="AQ26"/>
  <c r="AQ27"/>
  <c r="AQ20"/>
  <c r="AQ65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28"/>
  <c r="AQ66"/>
  <c r="AQ47"/>
  <c r="AQ48"/>
  <c r="AQ49"/>
  <c r="AQ50"/>
  <c r="AQ51"/>
  <c r="AQ52"/>
  <c r="AQ46"/>
  <c r="AQ67"/>
  <c r="AQ54"/>
  <c r="AQ55"/>
  <c r="AQ56"/>
  <c r="AQ57"/>
  <c r="AQ58"/>
  <c r="AQ53"/>
  <c r="AQ68"/>
  <c r="AQ70"/>
  <c r="AR70"/>
  <c r="AO7"/>
  <c r="AO8"/>
  <c r="AO9"/>
  <c r="AO10"/>
  <c r="AO11"/>
  <c r="AO12"/>
  <c r="AO13"/>
  <c r="AO14"/>
  <c r="AO15"/>
  <c r="AO16"/>
  <c r="AO17"/>
  <c r="AO18"/>
  <c r="AO19"/>
  <c r="AO6"/>
  <c r="AO64"/>
  <c r="AO21"/>
  <c r="AO22"/>
  <c r="AO23"/>
  <c r="AO24"/>
  <c r="AO25"/>
  <c r="AO26"/>
  <c r="AO27"/>
  <c r="AO20"/>
  <c r="AO65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28"/>
  <c r="AO66"/>
  <c r="AO47"/>
  <c r="AO48"/>
  <c r="AO49"/>
  <c r="AO50"/>
  <c r="AO51"/>
  <c r="AO52"/>
  <c r="AO46"/>
  <c r="AO67"/>
  <c r="AO54"/>
  <c r="AO55"/>
  <c r="AO56"/>
  <c r="AO57"/>
  <c r="AO58"/>
  <c r="AO53"/>
  <c r="AO68"/>
  <c r="AO70"/>
  <c r="AP70"/>
  <c r="AK7"/>
  <c r="AK8"/>
  <c r="AK9"/>
  <c r="AK10"/>
  <c r="AK11"/>
  <c r="AK12"/>
  <c r="AK13"/>
  <c r="AK14"/>
  <c r="AK15"/>
  <c r="AK16"/>
  <c r="AK17"/>
  <c r="AK18"/>
  <c r="AK19"/>
  <c r="AK6"/>
  <c r="AK64"/>
  <c r="AK21"/>
  <c r="AK22"/>
  <c r="AK23"/>
  <c r="AK24"/>
  <c r="AK25"/>
  <c r="AK26"/>
  <c r="AK27"/>
  <c r="AK20"/>
  <c r="AK65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28"/>
  <c r="AK66"/>
  <c r="AK47"/>
  <c r="AK48"/>
  <c r="AK49"/>
  <c r="AK50"/>
  <c r="AK51"/>
  <c r="AK52"/>
  <c r="AK46"/>
  <c r="AK67"/>
  <c r="AK54"/>
  <c r="AK55"/>
  <c r="AK56"/>
  <c r="AK57"/>
  <c r="AK58"/>
  <c r="AK53"/>
  <c r="AK68"/>
  <c r="AK70"/>
  <c r="AL70"/>
  <c r="E7"/>
  <c r="E8"/>
  <c r="E9"/>
  <c r="E10"/>
  <c r="E11"/>
  <c r="E12"/>
  <c r="E13"/>
  <c r="E14"/>
  <c r="E15"/>
  <c r="E16"/>
  <c r="E17"/>
  <c r="E18"/>
  <c r="E19"/>
  <c r="E6"/>
  <c r="E64"/>
  <c r="E21"/>
  <c r="E22"/>
  <c r="E23"/>
  <c r="E24"/>
  <c r="E25"/>
  <c r="E26"/>
  <c r="E27"/>
  <c r="E20"/>
  <c r="E65"/>
  <c r="E29"/>
  <c r="E30"/>
  <c r="E31"/>
  <c r="E32"/>
  <c r="E33"/>
  <c r="E34"/>
  <c r="E35"/>
  <c r="E36"/>
  <c r="E37"/>
  <c r="E38"/>
  <c r="E39"/>
  <c r="E40"/>
  <c r="E41"/>
  <c r="E42"/>
  <c r="E43"/>
  <c r="E44"/>
  <c r="E45"/>
  <c r="E28"/>
  <c r="E66"/>
  <c r="E47"/>
  <c r="E48"/>
  <c r="E49"/>
  <c r="E50"/>
  <c r="E51"/>
  <c r="E52"/>
  <c r="E46"/>
  <c r="E67"/>
  <c r="E54"/>
  <c r="E55"/>
  <c r="E56"/>
  <c r="E57"/>
  <c r="E58"/>
  <c r="E53"/>
  <c r="E68"/>
  <c r="E70"/>
  <c r="D7"/>
  <c r="D8"/>
  <c r="D9"/>
  <c r="D10"/>
  <c r="D11"/>
  <c r="D12"/>
  <c r="D13"/>
  <c r="D14"/>
  <c r="D15"/>
  <c r="D16"/>
  <c r="D17"/>
  <c r="D18"/>
  <c r="D19"/>
  <c r="D6"/>
  <c r="D64"/>
  <c r="D21"/>
  <c r="D22"/>
  <c r="D23"/>
  <c r="D24"/>
  <c r="D25"/>
  <c r="D26"/>
  <c r="D27"/>
  <c r="D20"/>
  <c r="D65"/>
  <c r="D29"/>
  <c r="D30"/>
  <c r="D31"/>
  <c r="D32"/>
  <c r="D33"/>
  <c r="D34"/>
  <c r="D35"/>
  <c r="D36"/>
  <c r="D37"/>
  <c r="D38"/>
  <c r="D39"/>
  <c r="D40"/>
  <c r="D41"/>
  <c r="D42"/>
  <c r="D43"/>
  <c r="D44"/>
  <c r="D45"/>
  <c r="D28"/>
  <c r="D66"/>
  <c r="D47"/>
  <c r="D48"/>
  <c r="D49"/>
  <c r="D50"/>
  <c r="D51"/>
  <c r="D52"/>
  <c r="D46"/>
  <c r="D67"/>
  <c r="D54"/>
  <c r="D55"/>
  <c r="D56"/>
  <c r="D57"/>
  <c r="D58"/>
  <c r="D53"/>
  <c r="D68"/>
  <c r="D70"/>
  <c r="G70"/>
  <c r="G72"/>
  <c r="Q7"/>
  <c r="Q8"/>
  <c r="Q9"/>
  <c r="Q10"/>
  <c r="Q11"/>
  <c r="Q12"/>
  <c r="Q13"/>
  <c r="Q14"/>
  <c r="Q15"/>
  <c r="Q16"/>
  <c r="Q17"/>
  <c r="Q18"/>
  <c r="Q19"/>
  <c r="Q6"/>
  <c r="Q64"/>
  <c r="Q21"/>
  <c r="Q22"/>
  <c r="Q23"/>
  <c r="Q24"/>
  <c r="Q25"/>
  <c r="Q26"/>
  <c r="Q27"/>
  <c r="Q20"/>
  <c r="Q65"/>
  <c r="Q29"/>
  <c r="Q30"/>
  <c r="Q31"/>
  <c r="Q32"/>
  <c r="Q33"/>
  <c r="Q34"/>
  <c r="Q35"/>
  <c r="Q36"/>
  <c r="Q37"/>
  <c r="Q38"/>
  <c r="Q39"/>
  <c r="Q40"/>
  <c r="Q41"/>
  <c r="Q42"/>
  <c r="Q43"/>
  <c r="Q44"/>
  <c r="Q45"/>
  <c r="Q28"/>
  <c r="Q66"/>
  <c r="Q47"/>
  <c r="Q48"/>
  <c r="Q49"/>
  <c r="Q50"/>
  <c r="Q51"/>
  <c r="Q52"/>
  <c r="Q46"/>
  <c r="Q67"/>
  <c r="Q54"/>
  <c r="Q55"/>
  <c r="Q56"/>
  <c r="Q57"/>
  <c r="Q58"/>
  <c r="Q53"/>
  <c r="Q68"/>
  <c r="Q70"/>
  <c r="R70"/>
  <c r="AM7"/>
  <c r="AM8"/>
  <c r="AM9"/>
  <c r="AM10"/>
  <c r="AM11"/>
  <c r="AM12"/>
  <c r="AM13"/>
  <c r="AM14"/>
  <c r="AM15"/>
  <c r="AM16"/>
  <c r="AM17"/>
  <c r="AM18"/>
  <c r="AM19"/>
  <c r="AM6"/>
  <c r="AM64"/>
  <c r="AM21"/>
  <c r="AM22"/>
  <c r="AM23"/>
  <c r="AM24"/>
  <c r="AM25"/>
  <c r="AM26"/>
  <c r="AM27"/>
  <c r="AM20"/>
  <c r="AM65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28"/>
  <c r="AM66"/>
  <c r="AM47"/>
  <c r="AM48"/>
  <c r="AM49"/>
  <c r="AM50"/>
  <c r="AM51"/>
  <c r="AM52"/>
  <c r="AM46"/>
  <c r="AM67"/>
  <c r="AM54"/>
  <c r="AM55"/>
  <c r="AM56"/>
  <c r="AM57"/>
  <c r="AM58"/>
  <c r="AM53"/>
  <c r="AM68"/>
  <c r="AM70"/>
  <c r="AN70"/>
  <c r="U7"/>
  <c r="U8"/>
  <c r="U9"/>
  <c r="U10"/>
  <c r="U11"/>
  <c r="U12"/>
  <c r="U13"/>
  <c r="U14"/>
  <c r="U15"/>
  <c r="U16"/>
  <c r="U17"/>
  <c r="U18"/>
  <c r="U19"/>
  <c r="U6"/>
  <c r="U64"/>
  <c r="U21"/>
  <c r="U22"/>
  <c r="U23"/>
  <c r="U24"/>
  <c r="U25"/>
  <c r="U26"/>
  <c r="U27"/>
  <c r="U20"/>
  <c r="U65"/>
  <c r="U29"/>
  <c r="U30"/>
  <c r="U31"/>
  <c r="U32"/>
  <c r="U33"/>
  <c r="U34"/>
  <c r="U35"/>
  <c r="U36"/>
  <c r="U37"/>
  <c r="U38"/>
  <c r="U39"/>
  <c r="U40"/>
  <c r="U41"/>
  <c r="U42"/>
  <c r="U43"/>
  <c r="U44"/>
  <c r="U45"/>
  <c r="U28"/>
  <c r="U66"/>
  <c r="U47"/>
  <c r="U48"/>
  <c r="U49"/>
  <c r="U50"/>
  <c r="U51"/>
  <c r="U52"/>
  <c r="U46"/>
  <c r="U67"/>
  <c r="U54"/>
  <c r="U55"/>
  <c r="U56"/>
  <c r="U57"/>
  <c r="U58"/>
  <c r="U53"/>
  <c r="U68"/>
  <c r="U70"/>
  <c r="V70"/>
  <c r="R20"/>
  <c r="R65"/>
  <c r="AN20"/>
  <c r="AN65"/>
  <c r="AP6"/>
  <c r="AP64"/>
  <c r="AD6"/>
  <c r="AD64"/>
  <c r="L6"/>
  <c r="L64"/>
  <c r="X6"/>
  <c r="X64"/>
  <c r="AR6"/>
  <c r="AR64"/>
  <c r="AN6"/>
  <c r="AN64"/>
  <c r="AF6"/>
  <c r="AF64"/>
  <c r="V6"/>
  <c r="V64"/>
  <c r="AB6"/>
  <c r="AB64"/>
  <c r="Z6"/>
  <c r="Z64"/>
  <c r="AH6"/>
  <c r="AH64"/>
  <c r="R6"/>
  <c r="R64"/>
  <c r="T6"/>
  <c r="T64"/>
  <c r="AJ6"/>
  <c r="AJ64"/>
  <c r="AT6"/>
  <c r="AT64"/>
  <c r="AL6"/>
  <c r="AL64"/>
  <c r="N6"/>
  <c r="N64"/>
  <c r="AV6"/>
  <c r="AV64"/>
  <c r="P6"/>
  <c r="P64"/>
  <c r="F7"/>
  <c r="F8"/>
  <c r="F9"/>
  <c r="F10"/>
  <c r="F11"/>
  <c r="F12"/>
  <c r="F13"/>
  <c r="F14"/>
  <c r="F15"/>
  <c r="F16"/>
  <c r="F17"/>
  <c r="F18"/>
  <c r="F19"/>
  <c r="F6"/>
  <c r="F64"/>
  <c r="F20"/>
  <c r="F65"/>
  <c r="F28"/>
  <c r="F66"/>
  <c r="F67"/>
  <c r="F53"/>
  <c r="F68"/>
  <c r="F70"/>
  <c r="AF20"/>
  <c r="AF65"/>
  <c r="AR20"/>
  <c r="AR65"/>
  <c r="AD20"/>
  <c r="AD65"/>
  <c r="AB20"/>
  <c r="AB65"/>
  <c r="AT20"/>
  <c r="AT65"/>
  <c r="AL20"/>
  <c r="AL65"/>
  <c r="AP20"/>
  <c r="AP65"/>
  <c r="X20"/>
  <c r="X65"/>
  <c r="N20"/>
  <c r="N65"/>
  <c r="AH20"/>
  <c r="AH65"/>
  <c r="L20"/>
  <c r="L65"/>
  <c r="AV20"/>
  <c r="AV65"/>
  <c r="T20"/>
  <c r="T65"/>
  <c r="P20"/>
  <c r="P65"/>
  <c r="Z20"/>
  <c r="Z65"/>
  <c r="V20"/>
  <c r="V65"/>
  <c r="AJ20"/>
  <c r="AJ65"/>
  <c r="G20"/>
  <c r="G65"/>
  <c r="X46"/>
  <c r="X67"/>
  <c r="V53"/>
  <c r="V68"/>
  <c r="G6"/>
  <c r="G64"/>
  <c r="AT28"/>
  <c r="AT66"/>
  <c r="T28"/>
  <c r="T66"/>
  <c r="AV28"/>
  <c r="AV66"/>
  <c r="AF28"/>
  <c r="AF66"/>
  <c r="P28"/>
  <c r="P66"/>
  <c r="AR28"/>
  <c r="AR66"/>
  <c r="AN28"/>
  <c r="AN66"/>
  <c r="X28"/>
  <c r="X66"/>
  <c r="AL28"/>
  <c r="AL66"/>
  <c r="N28"/>
  <c r="N66"/>
  <c r="AD28"/>
  <c r="AD66"/>
  <c r="AB28"/>
  <c r="AB66"/>
  <c r="V28"/>
  <c r="V66"/>
  <c r="R28"/>
  <c r="R66"/>
  <c r="AH28"/>
  <c r="AH66"/>
  <c r="L28"/>
  <c r="L66"/>
  <c r="Z28"/>
  <c r="Z66"/>
  <c r="AJ28"/>
  <c r="AJ66"/>
  <c r="AP28"/>
  <c r="AP66"/>
  <c r="AT53"/>
  <c r="AT68"/>
  <c r="AR53"/>
  <c r="AR68"/>
  <c r="AF53"/>
  <c r="AF68"/>
  <c r="AN53"/>
  <c r="AN68"/>
  <c r="P53"/>
  <c r="P68"/>
  <c r="T53"/>
  <c r="T68"/>
  <c r="R53"/>
  <c r="R68"/>
  <c r="X53"/>
  <c r="X68"/>
  <c r="AB53"/>
  <c r="AB68"/>
  <c r="AP53"/>
  <c r="AP68"/>
  <c r="AH53"/>
  <c r="AH68"/>
  <c r="Z53"/>
  <c r="Z68"/>
  <c r="AL53"/>
  <c r="AL68"/>
  <c r="AV53"/>
  <c r="AV68"/>
  <c r="L53"/>
  <c r="L68"/>
  <c r="N53"/>
  <c r="N68"/>
  <c r="AD53"/>
  <c r="AD68"/>
  <c r="AJ53"/>
  <c r="AJ68"/>
  <c r="G53"/>
  <c r="G68"/>
  <c r="I7"/>
  <c r="I8"/>
  <c r="I9"/>
  <c r="I10"/>
  <c r="I11"/>
  <c r="I12"/>
  <c r="I13"/>
  <c r="I14"/>
  <c r="I15"/>
  <c r="I16"/>
  <c r="I17"/>
  <c r="I18"/>
  <c r="I19"/>
  <c r="I6"/>
  <c r="I64"/>
  <c r="I21"/>
  <c r="I22"/>
  <c r="I23"/>
  <c r="I24"/>
  <c r="I25"/>
  <c r="I26"/>
  <c r="I27"/>
  <c r="I20"/>
  <c r="I65"/>
  <c r="I29"/>
  <c r="I30"/>
  <c r="I31"/>
  <c r="I32"/>
  <c r="I33"/>
  <c r="I34"/>
  <c r="I35"/>
  <c r="I36"/>
  <c r="I37"/>
  <c r="I38"/>
  <c r="I39"/>
  <c r="I40"/>
  <c r="I41"/>
  <c r="I42"/>
  <c r="I43"/>
  <c r="I44"/>
  <c r="I45"/>
  <c r="I28"/>
  <c r="I66"/>
  <c r="I47"/>
  <c r="I48"/>
  <c r="I49"/>
  <c r="I50"/>
  <c r="I51"/>
  <c r="I52"/>
  <c r="I46"/>
  <c r="I67"/>
  <c r="I54"/>
  <c r="I55"/>
  <c r="I56"/>
  <c r="I57"/>
  <c r="I58"/>
  <c r="I53"/>
  <c r="I68"/>
  <c r="I70"/>
  <c r="H7"/>
  <c r="H8"/>
  <c r="H9"/>
  <c r="H10"/>
  <c r="H11"/>
  <c r="H12"/>
  <c r="H13"/>
  <c r="H14"/>
  <c r="H15"/>
  <c r="H16"/>
  <c r="H17"/>
  <c r="H18"/>
  <c r="H19"/>
  <c r="H6"/>
  <c r="H64"/>
  <c r="H21"/>
  <c r="H22"/>
  <c r="H23"/>
  <c r="H24"/>
  <c r="H25"/>
  <c r="H26"/>
  <c r="H27"/>
  <c r="H20"/>
  <c r="H65"/>
  <c r="H29"/>
  <c r="H30"/>
  <c r="H31"/>
  <c r="H32"/>
  <c r="H33"/>
  <c r="H34"/>
  <c r="H35"/>
  <c r="H36"/>
  <c r="H37"/>
  <c r="H38"/>
  <c r="H39"/>
  <c r="H40"/>
  <c r="H41"/>
  <c r="H42"/>
  <c r="H43"/>
  <c r="H44"/>
  <c r="H45"/>
  <c r="H28"/>
  <c r="H66"/>
  <c r="H47"/>
  <c r="H48"/>
  <c r="H49"/>
  <c r="H50"/>
  <c r="H51"/>
  <c r="H52"/>
  <c r="H46"/>
  <c r="H67"/>
  <c r="H54"/>
  <c r="H55"/>
  <c r="H56"/>
  <c r="H57"/>
  <c r="H58"/>
  <c r="H53"/>
  <c r="H68"/>
  <c r="H70"/>
  <c r="V52"/>
  <c r="T21"/>
  <c r="R13"/>
  <c r="R47"/>
  <c r="P38"/>
  <c r="P47"/>
  <c r="L25"/>
  <c r="L50"/>
  <c r="L42"/>
  <c r="L38"/>
  <c r="L47"/>
  <c r="X13"/>
  <c r="T52"/>
  <c r="T55"/>
  <c r="T38"/>
  <c r="P27"/>
  <c r="P36"/>
  <c r="N16"/>
  <c r="N38"/>
  <c r="N47"/>
  <c r="N21"/>
  <c r="L27"/>
  <c r="L26"/>
  <c r="Z26"/>
  <c r="AH25"/>
  <c r="AF50"/>
  <c r="AF55"/>
  <c r="AH16"/>
  <c r="AL13"/>
  <c r="AN36"/>
  <c r="G46"/>
  <c r="G67"/>
  <c r="F46"/>
  <c r="Z46"/>
  <c r="Z67"/>
  <c r="X50"/>
  <c r="V50"/>
  <c r="V55"/>
  <c r="V38"/>
  <c r="R26"/>
  <c r="R50"/>
  <c r="N25"/>
  <c r="L16"/>
  <c r="L36"/>
  <c r="T25"/>
  <c r="T12"/>
  <c r="AH47"/>
  <c r="G57"/>
  <c r="G15"/>
  <c r="G23"/>
  <c r="G28"/>
  <c r="G66"/>
  <c r="L46"/>
  <c r="L67"/>
  <c r="V25"/>
  <c r="R21"/>
  <c r="N13"/>
  <c r="L45"/>
  <c r="L13"/>
  <c r="AL42"/>
  <c r="T47"/>
  <c r="AV46"/>
  <c r="AV67"/>
  <c r="AT46"/>
  <c r="AT67"/>
  <c r="AP46"/>
  <c r="AP67"/>
  <c r="T30"/>
  <c r="T8"/>
  <c r="T32"/>
  <c r="T33"/>
  <c r="T35"/>
  <c r="T48"/>
  <c r="T10"/>
  <c r="T37"/>
  <c r="T11"/>
  <c r="T49"/>
  <c r="T14"/>
  <c r="T40"/>
  <c r="T54"/>
  <c r="T56"/>
  <c r="T24"/>
  <c r="T17"/>
  <c r="T43"/>
  <c r="T44"/>
  <c r="T58"/>
  <c r="T45"/>
  <c r="T29"/>
  <c r="T7"/>
  <c r="T31"/>
  <c r="T34"/>
  <c r="T9"/>
  <c r="T22"/>
  <c r="T36"/>
  <c r="T23"/>
  <c r="T39"/>
  <c r="T13"/>
  <c r="T15"/>
  <c r="T16"/>
  <c r="T41"/>
  <c r="T42"/>
  <c r="T57"/>
  <c r="T50"/>
  <c r="T18"/>
  <c r="T19"/>
  <c r="T26"/>
  <c r="T51"/>
  <c r="T27"/>
  <c r="AN11"/>
  <c r="G34"/>
  <c r="N46"/>
  <c r="N67"/>
  <c r="R46"/>
  <c r="R67"/>
  <c r="AL46"/>
  <c r="AL67"/>
  <c r="AB46"/>
  <c r="AB67"/>
  <c r="AN46"/>
  <c r="AN67"/>
  <c r="AF46"/>
  <c r="AF67"/>
  <c r="AJ46"/>
  <c r="AJ67"/>
  <c r="V46"/>
  <c r="V67"/>
  <c r="AH46"/>
  <c r="AH67"/>
  <c r="AR46"/>
  <c r="AR67"/>
  <c r="P46"/>
  <c r="P67"/>
  <c r="AD46"/>
  <c r="AD67"/>
  <c r="T46"/>
  <c r="T67"/>
  <c r="G56"/>
  <c r="G13"/>
  <c r="G18"/>
  <c r="G39"/>
  <c r="G55"/>
  <c r="G11"/>
  <c r="G54"/>
  <c r="L39"/>
  <c r="L51"/>
  <c r="P39"/>
  <c r="R23"/>
  <c r="X18"/>
  <c r="Z36"/>
  <c r="G35"/>
  <c r="AB36"/>
  <c r="N39"/>
  <c r="R39"/>
  <c r="G8"/>
  <c r="AN18"/>
  <c r="X42"/>
  <c r="G10"/>
  <c r="G45"/>
  <c r="G48"/>
  <c r="N23"/>
  <c r="N18"/>
  <c r="P23"/>
  <c r="P51"/>
  <c r="R15"/>
  <c r="X57"/>
  <c r="X51"/>
  <c r="AN51"/>
  <c r="AB42"/>
  <c r="AB13"/>
  <c r="AJ18"/>
  <c r="AL39"/>
  <c r="AT42"/>
  <c r="AT36"/>
  <c r="AD42"/>
  <c r="AB18"/>
  <c r="P15"/>
  <c r="V18"/>
  <c r="AB15"/>
  <c r="G47"/>
  <c r="G17"/>
  <c r="AF39"/>
  <c r="AL18"/>
  <c r="AR42"/>
  <c r="AR36"/>
  <c r="L35"/>
  <c r="AV11"/>
  <c r="AR10"/>
  <c r="Z32"/>
  <c r="AP14"/>
  <c r="AP25"/>
  <c r="AP44"/>
  <c r="AV32"/>
  <c r="AV12"/>
  <c r="AV55"/>
  <c r="AV43"/>
  <c r="AL9"/>
  <c r="AL27"/>
  <c r="AJ12"/>
  <c r="AH42"/>
  <c r="AF11"/>
  <c r="AB10"/>
  <c r="AB55"/>
  <c r="AT32"/>
  <c r="AT12"/>
  <c r="AT55"/>
  <c r="AT52"/>
  <c r="AR55"/>
  <c r="AR43"/>
  <c r="AP47"/>
  <c r="AP36"/>
  <c r="AP37"/>
  <c r="AP42"/>
  <c r="AL26"/>
  <c r="AJ32"/>
  <c r="AJ10"/>
  <c r="AH26"/>
  <c r="AF9"/>
  <c r="AD9"/>
  <c r="AD50"/>
  <c r="Z10"/>
  <c r="Z55"/>
  <c r="Z52"/>
  <c r="X38"/>
  <c r="X10"/>
  <c r="X21"/>
  <c r="V13"/>
  <c r="R36"/>
  <c r="R16"/>
  <c r="R25"/>
  <c r="R24"/>
  <c r="N9"/>
  <c r="N42"/>
  <c r="L17"/>
  <c r="AP21"/>
  <c r="AH27"/>
  <c r="AD27"/>
  <c r="Z40"/>
  <c r="AD40"/>
  <c r="AH9"/>
  <c r="AJ9"/>
  <c r="AN9"/>
  <c r="AV10"/>
  <c r="AV52"/>
  <c r="AT10"/>
  <c r="AT43"/>
  <c r="AT27"/>
  <c r="AR32"/>
  <c r="AR12"/>
  <c r="AR52"/>
  <c r="AP27"/>
  <c r="AP33"/>
  <c r="AP13"/>
  <c r="AP56"/>
  <c r="AL25"/>
  <c r="AD52"/>
  <c r="AB21"/>
  <c r="AB52"/>
  <c r="X47"/>
  <c r="V47"/>
  <c r="V9"/>
  <c r="P21"/>
  <c r="P9"/>
  <c r="P13"/>
  <c r="P42"/>
  <c r="P25"/>
  <c r="P11"/>
  <c r="N50"/>
  <c r="N26"/>
  <c r="N27"/>
  <c r="N48"/>
  <c r="N8"/>
  <c r="L21"/>
  <c r="L9"/>
  <c r="L10"/>
  <c r="AV35"/>
  <c r="Z35"/>
  <c r="AL35"/>
  <c r="AL21"/>
  <c r="AH21"/>
  <c r="AP35"/>
  <c r="AV8"/>
  <c r="AV33"/>
  <c r="AV48"/>
  <c r="AV37"/>
  <c r="AV49"/>
  <c r="AV14"/>
  <c r="AV54"/>
  <c r="AV56"/>
  <c r="AV17"/>
  <c r="AV44"/>
  <c r="AV45"/>
  <c r="AT48"/>
  <c r="AT37"/>
  <c r="AT49"/>
  <c r="AT14"/>
  <c r="AT54"/>
  <c r="AT56"/>
  <c r="AT45"/>
  <c r="AR8"/>
  <c r="AR33"/>
  <c r="AR48"/>
  <c r="AR49"/>
  <c r="AR14"/>
  <c r="AR56"/>
  <c r="AR17"/>
  <c r="AR44"/>
  <c r="AR45"/>
  <c r="AR29"/>
  <c r="AP30"/>
  <c r="AN21"/>
  <c r="AN47"/>
  <c r="AN38"/>
  <c r="AN13"/>
  <c r="AN16"/>
  <c r="AN42"/>
  <c r="AN50"/>
  <c r="AN25"/>
  <c r="AN26"/>
  <c r="AN27"/>
  <c r="AL47"/>
  <c r="AL36"/>
  <c r="AL38"/>
  <c r="AL16"/>
  <c r="AL50"/>
  <c r="AJ21"/>
  <c r="AJ47"/>
  <c r="AJ36"/>
  <c r="AJ38"/>
  <c r="AJ13"/>
  <c r="AJ16"/>
  <c r="AJ42"/>
  <c r="AJ50"/>
  <c r="AJ25"/>
  <c r="AJ26"/>
  <c r="AJ27"/>
  <c r="AH36"/>
  <c r="AH38"/>
  <c r="AH13"/>
  <c r="AH50"/>
  <c r="AF21"/>
  <c r="AF47"/>
  <c r="AF36"/>
  <c r="AF38"/>
  <c r="AF13"/>
  <c r="AF16"/>
  <c r="AF42"/>
  <c r="AF25"/>
  <c r="AF26"/>
  <c r="AF27"/>
  <c r="AP32"/>
  <c r="AP10"/>
  <c r="AP11"/>
  <c r="AP12"/>
  <c r="AP40"/>
  <c r="AP55"/>
  <c r="AP43"/>
  <c r="AP58"/>
  <c r="AP52"/>
  <c r="AV31"/>
  <c r="AV34"/>
  <c r="AV22"/>
  <c r="AV23"/>
  <c r="AV39"/>
  <c r="AV15"/>
  <c r="AV41"/>
  <c r="AV57"/>
  <c r="AV18"/>
  <c r="AV19"/>
  <c r="AV51"/>
  <c r="AT34"/>
  <c r="AT23"/>
  <c r="AT39"/>
  <c r="AT41"/>
  <c r="AT57"/>
  <c r="AT51"/>
  <c r="AR22"/>
  <c r="AR39"/>
  <c r="AR15"/>
  <c r="AR41"/>
  <c r="AR57"/>
  <c r="AR18"/>
  <c r="AR19"/>
  <c r="AR51"/>
  <c r="AP29"/>
  <c r="AN8"/>
  <c r="AN48"/>
  <c r="AN37"/>
  <c r="AN49"/>
  <c r="AN14"/>
  <c r="AN54"/>
  <c r="AN56"/>
  <c r="AN17"/>
  <c r="AN44"/>
  <c r="AN45"/>
  <c r="AL33"/>
  <c r="AL37"/>
  <c r="AL49"/>
  <c r="AL14"/>
  <c r="AL54"/>
  <c r="AL56"/>
  <c r="AL44"/>
  <c r="AL29"/>
  <c r="AJ8"/>
  <c r="AJ33"/>
  <c r="AJ48"/>
  <c r="AJ37"/>
  <c r="AJ49"/>
  <c r="AJ14"/>
  <c r="AJ54"/>
  <c r="AJ56"/>
  <c r="AJ17"/>
  <c r="AJ44"/>
  <c r="AJ45"/>
  <c r="AJ29"/>
  <c r="AH33"/>
  <c r="AH48"/>
  <c r="AH49"/>
  <c r="AH54"/>
  <c r="AH56"/>
  <c r="AH17"/>
  <c r="AH44"/>
  <c r="AH45"/>
  <c r="AH29"/>
  <c r="AF8"/>
  <c r="AF33"/>
  <c r="AF48"/>
  <c r="AF49"/>
  <c r="AF14"/>
  <c r="AF54"/>
  <c r="AF56"/>
  <c r="AF17"/>
  <c r="AF44"/>
  <c r="AF45"/>
  <c r="AF29"/>
  <c r="AD48"/>
  <c r="AD37"/>
  <c r="AD14"/>
  <c r="AD54"/>
  <c r="AD56"/>
  <c r="AD44"/>
  <c r="AD45"/>
  <c r="AB8"/>
  <c r="AB48"/>
  <c r="AB37"/>
  <c r="AB49"/>
  <c r="AB14"/>
  <c r="AB54"/>
  <c r="AB56"/>
  <c r="AB17"/>
  <c r="AB44"/>
  <c r="AB45"/>
  <c r="AB29"/>
  <c r="Z33"/>
  <c r="Z48"/>
  <c r="Z37"/>
  <c r="Z49"/>
  <c r="Z54"/>
  <c r="Z56"/>
  <c r="Z17"/>
  <c r="Z44"/>
  <c r="Z45"/>
  <c r="Z29"/>
  <c r="X8"/>
  <c r="X33"/>
  <c r="X48"/>
  <c r="X37"/>
  <c r="X49"/>
  <c r="X14"/>
  <c r="X54"/>
  <c r="X56"/>
  <c r="X17"/>
  <c r="X44"/>
  <c r="X45"/>
  <c r="X29"/>
  <c r="V33"/>
  <c r="V48"/>
  <c r="V49"/>
  <c r="V14"/>
  <c r="V54"/>
  <c r="V56"/>
  <c r="V45"/>
  <c r="V29"/>
  <c r="AP38"/>
  <c r="AP16"/>
  <c r="AP50"/>
  <c r="AP26"/>
  <c r="AV29"/>
  <c r="AT8"/>
  <c r="AT33"/>
  <c r="AT17"/>
  <c r="AT44"/>
  <c r="AT29"/>
  <c r="AR37"/>
  <c r="AR54"/>
  <c r="AP9"/>
  <c r="AN32"/>
  <c r="AN10"/>
  <c r="AN12"/>
  <c r="AN55"/>
  <c r="AN43"/>
  <c r="AN52"/>
  <c r="AN33"/>
  <c r="AN29"/>
  <c r="AL32"/>
  <c r="AL10"/>
  <c r="AL12"/>
  <c r="AL55"/>
  <c r="AL43"/>
  <c r="AL52"/>
  <c r="AL8"/>
  <c r="AL48"/>
  <c r="AL17"/>
  <c r="AL45"/>
  <c r="AJ55"/>
  <c r="AJ43"/>
  <c r="AJ52"/>
  <c r="AH32"/>
  <c r="AH10"/>
  <c r="AH12"/>
  <c r="AH55"/>
  <c r="AH43"/>
  <c r="AH52"/>
  <c r="AH8"/>
  <c r="AH37"/>
  <c r="AH14"/>
  <c r="AF32"/>
  <c r="AF10"/>
  <c r="AF12"/>
  <c r="AF43"/>
  <c r="AF52"/>
  <c r="AF37"/>
  <c r="AD32"/>
  <c r="AD10"/>
  <c r="AD12"/>
  <c r="AD55"/>
  <c r="AD58"/>
  <c r="AD8"/>
  <c r="AD33"/>
  <c r="AD49"/>
  <c r="AD17"/>
  <c r="AD29"/>
  <c r="AB35"/>
  <c r="AB40"/>
  <c r="AB58"/>
  <c r="AB33"/>
  <c r="Z58"/>
  <c r="Z8"/>
  <c r="Z14"/>
  <c r="X35"/>
  <c r="X36"/>
  <c r="X40"/>
  <c r="X58"/>
  <c r="X27"/>
  <c r="V35"/>
  <c r="V36"/>
  <c r="V40"/>
  <c r="V42"/>
  <c r="V58"/>
  <c r="V27"/>
  <c r="V44"/>
  <c r="V17"/>
  <c r="V37"/>
  <c r="V8"/>
  <c r="R8"/>
  <c r="R37"/>
  <c r="R49"/>
  <c r="R14"/>
  <c r="R54"/>
  <c r="R56"/>
  <c r="R17"/>
  <c r="R44"/>
  <c r="R29"/>
  <c r="P8"/>
  <c r="P33"/>
  <c r="P48"/>
  <c r="P37"/>
  <c r="P49"/>
  <c r="P14"/>
  <c r="P54"/>
  <c r="P56"/>
  <c r="P17"/>
  <c r="P44"/>
  <c r="P45"/>
  <c r="P29"/>
  <c r="N33"/>
  <c r="N37"/>
  <c r="N49"/>
  <c r="N14"/>
  <c r="N54"/>
  <c r="N56"/>
  <c r="N17"/>
  <c r="N44"/>
  <c r="N45"/>
  <c r="N29"/>
  <c r="L8"/>
  <c r="L33"/>
  <c r="L48"/>
  <c r="L37"/>
  <c r="L49"/>
  <c r="L54"/>
  <c r="L56"/>
  <c r="L44"/>
  <c r="L29"/>
  <c r="G51"/>
  <c r="G22"/>
  <c r="G21"/>
  <c r="G9"/>
  <c r="G16"/>
  <c r="G44"/>
  <c r="G14"/>
  <c r="AP31"/>
  <c r="AP34"/>
  <c r="AP23"/>
  <c r="AP15"/>
  <c r="AP57"/>
  <c r="AP18"/>
  <c r="AN30"/>
  <c r="AN24"/>
  <c r="AL30"/>
  <c r="AL11"/>
  <c r="AL24"/>
  <c r="AL58"/>
  <c r="AJ35"/>
  <c r="AJ24"/>
  <c r="AH35"/>
  <c r="AH40"/>
  <c r="AH58"/>
  <c r="AF30"/>
  <c r="AF35"/>
  <c r="AF40"/>
  <c r="AF58"/>
  <c r="AD35"/>
  <c r="AD11"/>
  <c r="AD24"/>
  <c r="AB30"/>
  <c r="AB24"/>
  <c r="Z30"/>
  <c r="X24"/>
  <c r="V30"/>
  <c r="V11"/>
  <c r="V24"/>
  <c r="R30"/>
  <c r="R35"/>
  <c r="R11"/>
  <c r="R40"/>
  <c r="R58"/>
  <c r="P30"/>
  <c r="P32"/>
  <c r="P10"/>
  <c r="P12"/>
  <c r="P40"/>
  <c r="P24"/>
  <c r="P58"/>
  <c r="N32"/>
  <c r="N11"/>
  <c r="N40"/>
  <c r="N24"/>
  <c r="N58"/>
  <c r="L30"/>
  <c r="L32"/>
  <c r="L12"/>
  <c r="L55"/>
  <c r="L43"/>
  <c r="L52"/>
  <c r="AP48"/>
  <c r="AP49"/>
  <c r="AP54"/>
  <c r="AP17"/>
  <c r="AP45"/>
  <c r="AV30"/>
  <c r="AV40"/>
  <c r="AV24"/>
  <c r="AV58"/>
  <c r="AV7"/>
  <c r="AT30"/>
  <c r="AT35"/>
  <c r="AT11"/>
  <c r="AT40"/>
  <c r="AT24"/>
  <c r="AT58"/>
  <c r="AT7"/>
  <c r="AT31"/>
  <c r="AT22"/>
  <c r="AT15"/>
  <c r="AT18"/>
  <c r="AT19"/>
  <c r="AR30"/>
  <c r="AR35"/>
  <c r="AR11"/>
  <c r="AR40"/>
  <c r="AR24"/>
  <c r="AR58"/>
  <c r="AR7"/>
  <c r="AR31"/>
  <c r="AR34"/>
  <c r="AR23"/>
  <c r="AP8"/>
  <c r="AN7"/>
  <c r="AN34"/>
  <c r="AN23"/>
  <c r="AN15"/>
  <c r="AN57"/>
  <c r="AN19"/>
  <c r="AL34"/>
  <c r="AL23"/>
  <c r="AL15"/>
  <c r="AL57"/>
  <c r="AJ7"/>
  <c r="AJ34"/>
  <c r="AJ23"/>
  <c r="AJ15"/>
  <c r="AJ57"/>
  <c r="AJ19"/>
  <c r="AH23"/>
  <c r="AH15"/>
  <c r="AH57"/>
  <c r="AH19"/>
  <c r="AF7"/>
  <c r="AF23"/>
  <c r="AF15"/>
  <c r="AF57"/>
  <c r="AF19"/>
  <c r="AD7"/>
  <c r="AD34"/>
  <c r="AD23"/>
  <c r="AD57"/>
  <c r="AD43"/>
  <c r="AB7"/>
  <c r="AB32"/>
  <c r="AB12"/>
  <c r="AB57"/>
  <c r="AB43"/>
  <c r="Z23"/>
  <c r="Z12"/>
  <c r="Z57"/>
  <c r="Z43"/>
  <c r="X32"/>
  <c r="X9"/>
  <c r="X12"/>
  <c r="X16"/>
  <c r="X43"/>
  <c r="X26"/>
  <c r="V32"/>
  <c r="V12"/>
  <c r="V16"/>
  <c r="V43"/>
  <c r="V26"/>
  <c r="G41"/>
  <c r="G24"/>
  <c r="AP7"/>
  <c r="AP22"/>
  <c r="AP39"/>
  <c r="AP41"/>
  <c r="AP19"/>
  <c r="AP51"/>
  <c r="AN35"/>
  <c r="AN40"/>
  <c r="AN58"/>
  <c r="AL40"/>
  <c r="AJ30"/>
  <c r="AJ11"/>
  <c r="AJ40"/>
  <c r="AJ58"/>
  <c r="AH30"/>
  <c r="AH11"/>
  <c r="AH24"/>
  <c r="AF24"/>
  <c r="AD30"/>
  <c r="AB11"/>
  <c r="Z11"/>
  <c r="Z24"/>
  <c r="X30"/>
  <c r="R32"/>
  <c r="R10"/>
  <c r="R12"/>
  <c r="R55"/>
  <c r="R43"/>
  <c r="R52"/>
  <c r="P55"/>
  <c r="P43"/>
  <c r="P52"/>
  <c r="N30"/>
  <c r="N35"/>
  <c r="N10"/>
  <c r="N12"/>
  <c r="N55"/>
  <c r="N43"/>
  <c r="N52"/>
  <c r="L11"/>
  <c r="L40"/>
  <c r="L24"/>
  <c r="L58"/>
  <c r="AV21"/>
  <c r="AV47"/>
  <c r="AV9"/>
  <c r="AV36"/>
  <c r="AV38"/>
  <c r="AV13"/>
  <c r="AV16"/>
  <c r="AV42"/>
  <c r="AV50"/>
  <c r="AV25"/>
  <c r="AV26"/>
  <c r="AV27"/>
  <c r="AR21"/>
  <c r="AR47"/>
  <c r="AR9"/>
  <c r="AR38"/>
  <c r="AR13"/>
  <c r="AR16"/>
  <c r="AR50"/>
  <c r="AR25"/>
  <c r="AR26"/>
  <c r="AR27"/>
  <c r="AN39"/>
  <c r="AL31"/>
  <c r="AJ39"/>
  <c r="AH31"/>
  <c r="AH18"/>
  <c r="AF34"/>
  <c r="AD31"/>
  <c r="AB34"/>
  <c r="AB23"/>
  <c r="Z21"/>
  <c r="Z15"/>
  <c r="G49"/>
  <c r="G33"/>
  <c r="AN22"/>
  <c r="AJ51"/>
  <c r="AF51"/>
  <c r="AD41"/>
  <c r="AD15"/>
  <c r="Z19"/>
  <c r="Z47"/>
  <c r="Z9"/>
  <c r="Z42"/>
  <c r="Z25"/>
  <c r="X15"/>
  <c r="X41"/>
  <c r="X39"/>
  <c r="X23"/>
  <c r="X7"/>
  <c r="V15"/>
  <c r="V41"/>
  <c r="V39"/>
  <c r="V23"/>
  <c r="R51"/>
  <c r="R18"/>
  <c r="R41"/>
  <c r="R22"/>
  <c r="R31"/>
  <c r="P19"/>
  <c r="P57"/>
  <c r="P22"/>
  <c r="P31"/>
  <c r="N19"/>
  <c r="N57"/>
  <c r="N22"/>
  <c r="N31"/>
  <c r="L18"/>
  <c r="L15"/>
  <c r="L23"/>
  <c r="L34"/>
  <c r="L7"/>
  <c r="Z51"/>
  <c r="AB51"/>
  <c r="AD51"/>
  <c r="Z18"/>
  <c r="AD18"/>
  <c r="AB41"/>
  <c r="Z41"/>
  <c r="Z22"/>
  <c r="AB22"/>
  <c r="Z31"/>
  <c r="AB31"/>
  <c r="G30"/>
  <c r="G26"/>
  <c r="G50"/>
  <c r="AJ41"/>
  <c r="AH22"/>
  <c r="AH51"/>
  <c r="AF41"/>
  <c r="AD22"/>
  <c r="AD19"/>
  <c r="AD21"/>
  <c r="AD47"/>
  <c r="AD36"/>
  <c r="AD38"/>
  <c r="AD13"/>
  <c r="AD16"/>
  <c r="AD25"/>
  <c r="AD26"/>
  <c r="AB50"/>
  <c r="Z34"/>
  <c r="Z7"/>
  <c r="G25"/>
  <c r="AT21"/>
  <c r="AT47"/>
  <c r="AT9"/>
  <c r="AT38"/>
  <c r="AT13"/>
  <c r="AT16"/>
  <c r="AT50"/>
  <c r="AT25"/>
  <c r="AT26"/>
  <c r="AL7"/>
  <c r="AL19"/>
  <c r="AJ31"/>
  <c r="AH39"/>
  <c r="AH7"/>
  <c r="AH34"/>
  <c r="AF31"/>
  <c r="AF18"/>
  <c r="AD39"/>
  <c r="AB38"/>
  <c r="AB19"/>
  <c r="AB47"/>
  <c r="AB9"/>
  <c r="AB16"/>
  <c r="AB25"/>
  <c r="AB26"/>
  <c r="AB27"/>
  <c r="Z50"/>
  <c r="AL41"/>
  <c r="AJ22"/>
  <c r="AH41"/>
  <c r="AF22"/>
  <c r="Z38"/>
  <c r="Z16"/>
  <c r="Z27"/>
  <c r="X34"/>
  <c r="X19"/>
  <c r="X22"/>
  <c r="X31"/>
  <c r="V34"/>
  <c r="V19"/>
  <c r="V51"/>
  <c r="V57"/>
  <c r="V22"/>
  <c r="V31"/>
  <c r="V7"/>
  <c r="R19"/>
  <c r="R57"/>
  <c r="R34"/>
  <c r="R7"/>
  <c r="P41"/>
  <c r="P34"/>
  <c r="P7"/>
  <c r="N51"/>
  <c r="N41"/>
  <c r="N15"/>
  <c r="N34"/>
  <c r="N7"/>
  <c r="L19"/>
  <c r="L41"/>
  <c r="L22"/>
  <c r="L31"/>
  <c r="Z39"/>
  <c r="G42"/>
  <c r="G31"/>
  <c r="G27"/>
  <c r="G37"/>
  <c r="G29"/>
  <c r="G32"/>
  <c r="G12"/>
  <c r="G43"/>
  <c r="G7"/>
  <c r="G38"/>
  <c r="G58"/>
  <c r="G52"/>
  <c r="G36"/>
  <c r="G40"/>
  <c r="G19"/>
  <c r="F29"/>
  <c r="F30"/>
  <c r="F21"/>
  <c r="F31"/>
  <c r="F32"/>
  <c r="F47"/>
  <c r="F33"/>
  <c r="F34"/>
  <c r="F35"/>
  <c r="F48"/>
  <c r="F22"/>
  <c r="F36"/>
  <c r="F37"/>
  <c r="F23"/>
  <c r="F38"/>
  <c r="F49"/>
  <c r="F39"/>
  <c r="F40"/>
  <c r="F54"/>
  <c r="F41"/>
  <c r="F55"/>
  <c r="F42"/>
  <c r="F56"/>
  <c r="F57"/>
  <c r="F24"/>
  <c r="F50"/>
  <c r="F43"/>
  <c r="F25"/>
  <c r="F44"/>
  <c r="F58"/>
  <c r="F26"/>
  <c r="F45"/>
  <c r="F51"/>
  <c r="F52"/>
  <c r="F27"/>
  <c r="V21"/>
  <c r="AN31"/>
  <c r="R33"/>
  <c r="P35"/>
  <c r="R9"/>
  <c r="R48"/>
  <c r="AL22"/>
  <c r="V10"/>
  <c r="N36"/>
  <c r="X11"/>
  <c r="R38"/>
  <c r="AB39"/>
  <c r="Z13"/>
  <c r="L14"/>
  <c r="P16"/>
  <c r="AN41"/>
  <c r="X55"/>
  <c r="R42"/>
  <c r="L57"/>
  <c r="AP24"/>
  <c r="P50"/>
  <c r="P18"/>
  <c r="X25"/>
  <c r="P26"/>
  <c r="R45"/>
  <c r="AL51"/>
  <c r="X52"/>
  <c r="R27"/>
  <c r="H7" i="1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H6"/>
  <c r="G6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6"/>
  <c r="AL7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6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6"/>
  <c r="C56"/>
  <c r="D56"/>
  <c r="E56"/>
  <c r="F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C32"/>
  <c r="I53"/>
  <c r="Q53"/>
  <c r="I52"/>
  <c r="W52"/>
  <c r="I51"/>
  <c r="AK51"/>
  <c r="I50"/>
  <c r="Q50"/>
  <c r="I49"/>
  <c r="O49"/>
  <c r="I48"/>
  <c r="I47"/>
  <c r="I46"/>
  <c r="I45"/>
  <c r="W45"/>
  <c r="I44"/>
  <c r="I43"/>
  <c r="O43"/>
  <c r="I42"/>
  <c r="I41"/>
  <c r="O41"/>
  <c r="I40"/>
  <c r="AO40"/>
  <c r="I39"/>
  <c r="K39"/>
  <c r="I38"/>
  <c r="I37"/>
  <c r="Q37"/>
  <c r="I36"/>
  <c r="W36"/>
  <c r="I35"/>
  <c r="AM35"/>
  <c r="I34"/>
  <c r="I33"/>
  <c r="O33"/>
  <c r="I32"/>
  <c r="I31"/>
  <c r="I30"/>
  <c r="K30"/>
  <c r="I29"/>
  <c r="Y29"/>
  <c r="I28"/>
  <c r="I27"/>
  <c r="AA27"/>
  <c r="I26"/>
  <c r="I25"/>
  <c r="Q25"/>
  <c r="I24"/>
  <c r="W24"/>
  <c r="I23"/>
  <c r="I22"/>
  <c r="I21"/>
  <c r="M21"/>
  <c r="I20"/>
  <c r="U20"/>
  <c r="I19"/>
  <c r="AK19"/>
  <c r="I18"/>
  <c r="Q18"/>
  <c r="I17"/>
  <c r="Q17"/>
  <c r="I16"/>
  <c r="O16"/>
  <c r="I15"/>
  <c r="I14"/>
  <c r="Q14"/>
  <c r="I13"/>
  <c r="I12"/>
  <c r="I11"/>
  <c r="AM11"/>
  <c r="I10"/>
  <c r="I9"/>
  <c r="U9"/>
  <c r="I8"/>
  <c r="I7"/>
  <c r="I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D53"/>
  <c r="D52"/>
  <c r="D51"/>
  <c r="D50"/>
  <c r="D49"/>
  <c r="D48"/>
  <c r="D47"/>
  <c r="C47"/>
  <c r="F47"/>
  <c r="D46"/>
  <c r="D45"/>
  <c r="D44"/>
  <c r="D43"/>
  <c r="D42"/>
  <c r="D41"/>
  <c r="D40"/>
  <c r="D39"/>
  <c r="D38"/>
  <c r="D37"/>
  <c r="D36"/>
  <c r="D35"/>
  <c r="D34"/>
  <c r="D33"/>
  <c r="D32"/>
  <c r="F32"/>
  <c r="D31"/>
  <c r="D30"/>
  <c r="D29"/>
  <c r="D28"/>
  <c r="D27"/>
  <c r="D26"/>
  <c r="D25"/>
  <c r="D24"/>
  <c r="D23"/>
  <c r="D22"/>
  <c r="D21"/>
  <c r="C21"/>
  <c r="F21"/>
  <c r="D20"/>
  <c r="D19"/>
  <c r="D18"/>
  <c r="D17"/>
  <c r="D16"/>
  <c r="D15"/>
  <c r="D14"/>
  <c r="D13"/>
  <c r="D12"/>
  <c r="D11"/>
  <c r="D10"/>
  <c r="D9"/>
  <c r="D8"/>
  <c r="D7"/>
  <c r="D6"/>
  <c r="C53"/>
  <c r="C52"/>
  <c r="F52"/>
  <c r="C51"/>
  <c r="C50"/>
  <c r="C49"/>
  <c r="C48"/>
  <c r="C46"/>
  <c r="C45"/>
  <c r="C44"/>
  <c r="C43"/>
  <c r="C42"/>
  <c r="C41"/>
  <c r="C40"/>
  <c r="C39"/>
  <c r="C38"/>
  <c r="C37"/>
  <c r="C36"/>
  <c r="C35"/>
  <c r="C34"/>
  <c r="C33"/>
  <c r="C31"/>
  <c r="C30"/>
  <c r="C29"/>
  <c r="C28"/>
  <c r="C27"/>
  <c r="C26"/>
  <c r="C25"/>
  <c r="C24"/>
  <c r="C23"/>
  <c r="C22"/>
  <c r="C20"/>
  <c r="C19"/>
  <c r="C18"/>
  <c r="C17"/>
  <c r="C16"/>
  <c r="C15"/>
  <c r="C14"/>
  <c r="C13"/>
  <c r="C12"/>
  <c r="C11"/>
  <c r="C10"/>
  <c r="C9"/>
  <c r="C8"/>
  <c r="C7"/>
  <c r="C6"/>
  <c r="F48"/>
  <c r="F25"/>
  <c r="F7"/>
  <c r="F44"/>
  <c r="F28"/>
  <c r="F12"/>
  <c r="F6"/>
  <c r="F22"/>
  <c r="F53"/>
  <c r="F11"/>
  <c r="F37"/>
  <c r="Y27"/>
  <c r="K11"/>
  <c r="K19"/>
  <c r="K35"/>
  <c r="K47"/>
  <c r="M7"/>
  <c r="M15"/>
  <c r="M31"/>
  <c r="M35"/>
  <c r="M51"/>
  <c r="O7"/>
  <c r="O15"/>
  <c r="O35"/>
  <c r="Q7"/>
  <c r="Q15"/>
  <c r="Q39"/>
  <c r="Q47"/>
  <c r="U7"/>
  <c r="U11"/>
  <c r="U19"/>
  <c r="U39"/>
  <c r="U51"/>
  <c r="U47"/>
  <c r="U15"/>
  <c r="W11"/>
  <c r="W19"/>
  <c r="W47"/>
  <c r="W15"/>
  <c r="Y53"/>
  <c r="Y33"/>
  <c r="Y25"/>
  <c r="AE19"/>
  <c r="AG35"/>
  <c r="AI19"/>
  <c r="AK35"/>
  <c r="Y41"/>
  <c r="AA53"/>
  <c r="AA49"/>
  <c r="AA45"/>
  <c r="AA33"/>
  <c r="AA17"/>
  <c r="AA13"/>
  <c r="AA47"/>
  <c r="AA25"/>
  <c r="AC27"/>
  <c r="AE43"/>
  <c r="AE11"/>
  <c r="AG15"/>
  <c r="AG7"/>
  <c r="AG27"/>
  <c r="AI11"/>
  <c r="AK47"/>
  <c r="AK7"/>
  <c r="AS49"/>
  <c r="AS45"/>
  <c r="AS41"/>
  <c r="AS33"/>
  <c r="AS29"/>
  <c r="AS25"/>
  <c r="AS17"/>
  <c r="AS13"/>
  <c r="AS9"/>
  <c r="F45"/>
  <c r="Y7"/>
  <c r="Y15"/>
  <c r="AA41"/>
  <c r="AC49"/>
  <c r="AC45"/>
  <c r="AC33"/>
  <c r="AC29"/>
  <c r="AC25"/>
  <c r="AC21"/>
  <c r="AC13"/>
  <c r="AC9"/>
  <c r="AC47"/>
  <c r="AC19"/>
  <c r="AE35"/>
  <c r="AG51"/>
  <c r="AG19"/>
  <c r="AI35"/>
  <c r="F41"/>
  <c r="F49"/>
  <c r="F8"/>
  <c r="AA11"/>
  <c r="Y11"/>
  <c r="AA19"/>
  <c r="Y19"/>
  <c r="Y35"/>
  <c r="AA35"/>
  <c r="AC43"/>
  <c r="Y43"/>
  <c r="AC51"/>
  <c r="AA51"/>
  <c r="Y51"/>
  <c r="K7"/>
  <c r="K15"/>
  <c r="K23"/>
  <c r="K31"/>
  <c r="K43"/>
  <c r="M11"/>
  <c r="M19"/>
  <c r="M39"/>
  <c r="M47"/>
  <c r="O11"/>
  <c r="O19"/>
  <c r="O39"/>
  <c r="O47"/>
  <c r="Q11"/>
  <c r="Q19"/>
  <c r="Q35"/>
  <c r="Q43"/>
  <c r="Q51"/>
  <c r="U23"/>
  <c r="U27"/>
  <c r="U35"/>
  <c r="U31"/>
  <c r="W7"/>
  <c r="W23"/>
  <c r="W27"/>
  <c r="W35"/>
  <c r="W31"/>
  <c r="Y45"/>
  <c r="Y37"/>
  <c r="Y17"/>
  <c r="Y13"/>
  <c r="Y47"/>
  <c r="AC31"/>
  <c r="AC35"/>
  <c r="AE51"/>
  <c r="AI51"/>
  <c r="AM19"/>
  <c r="F14"/>
  <c r="F26"/>
  <c r="Y31"/>
  <c r="Y9"/>
  <c r="AA23"/>
  <c r="AA15"/>
  <c r="AC11"/>
  <c r="AE15"/>
  <c r="AG43"/>
  <c r="AG11"/>
  <c r="AI27"/>
  <c r="AK11"/>
  <c r="AM27"/>
  <c r="AQ53"/>
  <c r="AQ49"/>
  <c r="AQ45"/>
  <c r="AQ41"/>
  <c r="AQ33"/>
  <c r="AQ29"/>
  <c r="AQ25"/>
  <c r="AQ17"/>
  <c r="AQ13"/>
  <c r="AQ9"/>
  <c r="AU53"/>
  <c r="AU49"/>
  <c r="AU45"/>
  <c r="AU41"/>
  <c r="AU37"/>
  <c r="AU33"/>
  <c r="AU29"/>
  <c r="AU25"/>
  <c r="AU21"/>
  <c r="AU17"/>
  <c r="AU13"/>
  <c r="AU9"/>
  <c r="K48"/>
  <c r="K40"/>
  <c r="K32"/>
  <c r="K24"/>
  <c r="M52"/>
  <c r="M44"/>
  <c r="M36"/>
  <c r="M28"/>
  <c r="M20"/>
  <c r="M16"/>
  <c r="M8"/>
  <c r="O52"/>
  <c r="O44"/>
  <c r="O36"/>
  <c r="Q52"/>
  <c r="Q44"/>
  <c r="Q36"/>
  <c r="Q28"/>
  <c r="Q20"/>
  <c r="Q12"/>
  <c r="W8"/>
  <c r="Y40"/>
  <c r="Y24"/>
  <c r="AA24"/>
  <c r="AC8"/>
  <c r="AE40"/>
  <c r="AG40"/>
  <c r="AG24"/>
  <c r="AG8"/>
  <c r="AI48"/>
  <c r="AI32"/>
  <c r="AI24"/>
  <c r="AI8"/>
  <c r="AK32"/>
  <c r="AM48"/>
  <c r="AM32"/>
  <c r="AM16"/>
  <c r="AO51"/>
  <c r="AO47"/>
  <c r="AO35"/>
  <c r="AO27"/>
  <c r="AO19"/>
  <c r="AO7"/>
  <c r="F40"/>
  <c r="F35"/>
  <c r="U49"/>
  <c r="U44"/>
  <c r="U33"/>
  <c r="U28"/>
  <c r="U12"/>
  <c r="W49"/>
  <c r="W44"/>
  <c r="W33"/>
  <c r="W28"/>
  <c r="W17"/>
  <c r="W12"/>
  <c r="Y44"/>
  <c r="Y39"/>
  <c r="Y28"/>
  <c r="Y23"/>
  <c r="AA44"/>
  <c r="AA39"/>
  <c r="AA28"/>
  <c r="AA12"/>
  <c r="AA7"/>
  <c r="AC44"/>
  <c r="AC39"/>
  <c r="AC23"/>
  <c r="AC15"/>
  <c r="AC7"/>
  <c r="AE47"/>
  <c r="AE39"/>
  <c r="AE31"/>
  <c r="AE23"/>
  <c r="AE7"/>
  <c r="AG47"/>
  <c r="AG39"/>
  <c r="AG31"/>
  <c r="AG23"/>
  <c r="AI47"/>
  <c r="AI39"/>
  <c r="AI31"/>
  <c r="AI23"/>
  <c r="AI15"/>
  <c r="AI7"/>
  <c r="AK39"/>
  <c r="AK31"/>
  <c r="AK23"/>
  <c r="AK15"/>
  <c r="AM47"/>
  <c r="AM39"/>
  <c r="AM31"/>
  <c r="AM23"/>
  <c r="AM15"/>
  <c r="AM7"/>
  <c r="AO10"/>
  <c r="AQ23"/>
  <c r="AQ15"/>
  <c r="AQ11"/>
  <c r="AQ7"/>
  <c r="AQ48"/>
  <c r="AQ40"/>
  <c r="AQ32"/>
  <c r="AQ24"/>
  <c r="AQ16"/>
  <c r="AQ8"/>
  <c r="AS47"/>
  <c r="AS43"/>
  <c r="AS31"/>
  <c r="AS19"/>
  <c r="AS11"/>
  <c r="AS7"/>
  <c r="AS48"/>
  <c r="AS40"/>
  <c r="AS32"/>
  <c r="AS24"/>
  <c r="AS16"/>
  <c r="AS8"/>
  <c r="AU7"/>
  <c r="AU48"/>
  <c r="AU40"/>
  <c r="AU32"/>
  <c r="AU8"/>
  <c r="AO50"/>
  <c r="AO42"/>
  <c r="AO34"/>
  <c r="AO26"/>
  <c r="AO18"/>
  <c r="K52"/>
  <c r="K44"/>
  <c r="K36"/>
  <c r="K28"/>
  <c r="K12"/>
  <c r="K8"/>
  <c r="M48"/>
  <c r="M40"/>
  <c r="M32"/>
  <c r="M24"/>
  <c r="M12"/>
  <c r="O48"/>
  <c r="O40"/>
  <c r="O32"/>
  <c r="O28"/>
  <c r="O20"/>
  <c r="O12"/>
  <c r="O8"/>
  <c r="Q48"/>
  <c r="Q32"/>
  <c r="Q24"/>
  <c r="Q16"/>
  <c r="Q8"/>
  <c r="U40"/>
  <c r="U24"/>
  <c r="U8"/>
  <c r="W40"/>
  <c r="Y8"/>
  <c r="AA40"/>
  <c r="AA8"/>
  <c r="AC40"/>
  <c r="AC24"/>
  <c r="AC16"/>
  <c r="AE48"/>
  <c r="AE32"/>
  <c r="AE16"/>
  <c r="AE8"/>
  <c r="AG48"/>
  <c r="AG32"/>
  <c r="AG16"/>
  <c r="AI40"/>
  <c r="AI16"/>
  <c r="AK48"/>
  <c r="AK40"/>
  <c r="AK24"/>
  <c r="AK8"/>
  <c r="AM40"/>
  <c r="AM8"/>
  <c r="AO43"/>
  <c r="AO39"/>
  <c r="AO31"/>
  <c r="AO23"/>
  <c r="AO15"/>
  <c r="AO11"/>
  <c r="F30"/>
  <c r="F46"/>
  <c r="F33"/>
  <c r="F17"/>
  <c r="F9"/>
  <c r="F19"/>
  <c r="F51"/>
  <c r="K6"/>
  <c r="K46"/>
  <c r="K38"/>
  <c r="K34"/>
  <c r="K26"/>
  <c r="K22"/>
  <c r="K18"/>
  <c r="K14"/>
  <c r="K10"/>
  <c r="M6"/>
  <c r="M50"/>
  <c r="M46"/>
  <c r="M42"/>
  <c r="M38"/>
  <c r="M34"/>
  <c r="M30"/>
  <c r="M26"/>
  <c r="M22"/>
  <c r="M14"/>
  <c r="O6"/>
  <c r="O50"/>
  <c r="O46"/>
  <c r="O42"/>
  <c r="O38"/>
  <c r="O34"/>
  <c r="O30"/>
  <c r="O26"/>
  <c r="O22"/>
  <c r="O18"/>
  <c r="O14"/>
  <c r="O10"/>
  <c r="Q6"/>
  <c r="Q46"/>
  <c r="Q42"/>
  <c r="Q38"/>
  <c r="Q34"/>
  <c r="Q30"/>
  <c r="Q26"/>
  <c r="Q22"/>
  <c r="Q10"/>
  <c r="U10"/>
  <c r="U22"/>
  <c r="U42"/>
  <c r="U46"/>
  <c r="U53"/>
  <c r="U48"/>
  <c r="U37"/>
  <c r="U32"/>
  <c r="U21"/>
  <c r="U16"/>
  <c r="W53"/>
  <c r="W48"/>
  <c r="W32"/>
  <c r="W21"/>
  <c r="W16"/>
  <c r="Y30"/>
  <c r="Y10"/>
  <c r="Y48"/>
  <c r="AA14"/>
  <c r="AA48"/>
  <c r="AA32"/>
  <c r="AA16"/>
  <c r="AC6"/>
  <c r="AC42"/>
  <c r="AC26"/>
  <c r="AC14"/>
  <c r="AC10"/>
  <c r="AC48"/>
  <c r="AC36"/>
  <c r="AC28"/>
  <c r="AC20"/>
  <c r="AC12"/>
  <c r="AE22"/>
  <c r="AE52"/>
  <c r="AE44"/>
  <c r="AE28"/>
  <c r="AE20"/>
  <c r="AE12"/>
  <c r="AG30"/>
  <c r="AG22"/>
  <c r="AG10"/>
  <c r="AG52"/>
  <c r="AG44"/>
  <c r="AG36"/>
  <c r="AG28"/>
  <c r="AG20"/>
  <c r="AG12"/>
  <c r="AI52"/>
  <c r="AI44"/>
  <c r="AI36"/>
  <c r="AK50"/>
  <c r="AK42"/>
  <c r="AK18"/>
  <c r="AK10"/>
  <c r="AK52"/>
  <c r="AK44"/>
  <c r="AK36"/>
  <c r="AK28"/>
  <c r="AK20"/>
  <c r="AK12"/>
  <c r="AM6"/>
  <c r="AM14"/>
  <c r="AM52"/>
  <c r="AM44"/>
  <c r="AM36"/>
  <c r="AM28"/>
  <c r="AM20"/>
  <c r="AM12"/>
  <c r="AO17"/>
  <c r="AQ34"/>
  <c r="AQ22"/>
  <c r="AS6"/>
  <c r="AS46"/>
  <c r="AS42"/>
  <c r="AS14"/>
  <c r="AS10"/>
  <c r="AU6"/>
  <c r="AO49"/>
  <c r="AO41"/>
  <c r="AO33"/>
  <c r="AO25"/>
  <c r="U6"/>
  <c r="U50"/>
  <c r="U38"/>
  <c r="U34"/>
  <c r="U30"/>
  <c r="U26"/>
  <c r="U18"/>
  <c r="U14"/>
  <c r="W6"/>
  <c r="W50"/>
  <c r="W46"/>
  <c r="W42"/>
  <c r="W38"/>
  <c r="W34"/>
  <c r="W30"/>
  <c r="W26"/>
  <c r="W22"/>
  <c r="W18"/>
  <c r="W14"/>
  <c r="W10"/>
  <c r="Y6"/>
  <c r="Y50"/>
  <c r="Y46"/>
  <c r="Y42"/>
  <c r="Y38"/>
  <c r="Y34"/>
  <c r="Y26"/>
  <c r="Y22"/>
  <c r="Y18"/>
  <c r="Y14"/>
  <c r="AA6"/>
  <c r="AA50"/>
  <c r="AA46"/>
  <c r="AA42"/>
  <c r="AA38"/>
  <c r="AA34"/>
  <c r="AA30"/>
  <c r="AA26"/>
  <c r="AA22"/>
  <c r="AA18"/>
  <c r="AA10"/>
  <c r="AC50"/>
  <c r="AC46"/>
  <c r="AC38"/>
  <c r="AC34"/>
  <c r="AC30"/>
  <c r="AC22"/>
  <c r="AC18"/>
  <c r="AE6"/>
  <c r="AE50"/>
  <c r="AE46"/>
  <c r="AE42"/>
  <c r="AE38"/>
  <c r="AE34"/>
  <c r="AE30"/>
  <c r="AE26"/>
  <c r="AE18"/>
  <c r="AE14"/>
  <c r="AE10"/>
  <c r="AG6"/>
  <c r="AG50"/>
  <c r="AG46"/>
  <c r="AG42"/>
  <c r="AG38"/>
  <c r="AG34"/>
  <c r="AG26"/>
  <c r="AG18"/>
  <c r="AG14"/>
  <c r="AI6"/>
  <c r="AI50"/>
  <c r="AI46"/>
  <c r="AI42"/>
  <c r="AI38"/>
  <c r="AI34"/>
  <c r="AI30"/>
  <c r="AI26"/>
  <c r="AI22"/>
  <c r="AI18"/>
  <c r="AI14"/>
  <c r="AI10"/>
  <c r="AK6"/>
  <c r="AK46"/>
  <c r="AK38"/>
  <c r="AK34"/>
  <c r="AK30"/>
  <c r="AK26"/>
  <c r="AK22"/>
  <c r="AK14"/>
  <c r="AM50"/>
  <c r="AM46"/>
  <c r="AM42"/>
  <c r="AM38"/>
  <c r="AM34"/>
  <c r="AM30"/>
  <c r="AM26"/>
  <c r="AM22"/>
  <c r="AM18"/>
  <c r="AM10"/>
  <c r="AO6"/>
  <c r="AQ51"/>
  <c r="AQ47"/>
  <c r="AQ43"/>
  <c r="AQ39"/>
  <c r="AQ35"/>
  <c r="AQ31"/>
  <c r="AQ27"/>
  <c r="AQ19"/>
  <c r="AS51"/>
  <c r="AS39"/>
  <c r="AS35"/>
  <c r="AS27"/>
  <c r="AS23"/>
  <c r="AS15"/>
  <c r="AU51"/>
  <c r="AU47"/>
  <c r="AU43"/>
  <c r="AU39"/>
  <c r="AU35"/>
  <c r="AU31"/>
  <c r="AU27"/>
  <c r="AU23"/>
  <c r="AU19"/>
  <c r="AU15"/>
  <c r="AU11"/>
  <c r="AO52"/>
  <c r="AO48"/>
  <c r="AO44"/>
  <c r="AO36"/>
  <c r="AO32"/>
  <c r="AO28"/>
  <c r="AO24"/>
  <c r="AO20"/>
  <c r="AO12"/>
  <c r="AE53"/>
  <c r="AE49"/>
  <c r="AE45"/>
  <c r="AE37"/>
  <c r="AE33"/>
  <c r="AE29"/>
  <c r="AE25"/>
  <c r="AE21"/>
  <c r="AE13"/>
  <c r="AE9"/>
  <c r="AG41"/>
  <c r="AG29"/>
  <c r="AG25"/>
  <c r="AG21"/>
  <c r="AI53"/>
  <c r="AI49"/>
  <c r="AI45"/>
  <c r="AI41"/>
  <c r="AI37"/>
  <c r="AI33"/>
  <c r="AI29"/>
  <c r="AI25"/>
  <c r="AI21"/>
  <c r="AI13"/>
  <c r="AI9"/>
  <c r="AK41"/>
  <c r="AK33"/>
  <c r="AK25"/>
  <c r="AK21"/>
  <c r="AK13"/>
  <c r="AM53"/>
  <c r="AM49"/>
  <c r="AM45"/>
  <c r="AM41"/>
  <c r="AM37"/>
  <c r="AM33"/>
  <c r="AM29"/>
  <c r="AM25"/>
  <c r="AM13"/>
  <c r="AM9"/>
  <c r="AO8"/>
  <c r="AQ6"/>
  <c r="AQ50"/>
  <c r="AQ46"/>
  <c r="AQ42"/>
  <c r="AQ38"/>
  <c r="AQ30"/>
  <c r="AQ26"/>
  <c r="AQ18"/>
  <c r="AQ14"/>
  <c r="AQ10"/>
  <c r="AS50"/>
  <c r="AS38"/>
  <c r="AS34"/>
  <c r="AS30"/>
  <c r="AS26"/>
  <c r="AS22"/>
  <c r="AS18"/>
  <c r="AU50"/>
  <c r="AU46"/>
  <c r="AU42"/>
  <c r="AU38"/>
  <c r="AU34"/>
  <c r="AU30"/>
  <c r="AU26"/>
  <c r="AU22"/>
  <c r="AU18"/>
  <c r="AU14"/>
  <c r="AU10"/>
  <c r="AO16"/>
  <c r="AG9"/>
  <c r="AK9"/>
  <c r="AK16"/>
  <c r="Y16"/>
  <c r="AU16"/>
  <c r="K20"/>
  <c r="K17"/>
  <c r="K9"/>
  <c r="M10"/>
  <c r="M18"/>
  <c r="M53"/>
  <c r="M49"/>
  <c r="M41"/>
  <c r="O24"/>
  <c r="O45"/>
  <c r="O37"/>
  <c r="O29"/>
  <c r="O17"/>
  <c r="O9"/>
  <c r="U17"/>
  <c r="U13"/>
  <c r="W13"/>
  <c r="AA52"/>
  <c r="AA9"/>
  <c r="AC52"/>
  <c r="AK45"/>
  <c r="AO38"/>
  <c r="AO29"/>
  <c r="AO14"/>
  <c r="AO53"/>
  <c r="AQ52"/>
  <c r="AQ28"/>
  <c r="AQ12"/>
  <c r="AS53"/>
  <c r="AS44"/>
  <c r="AS20"/>
  <c r="AU52"/>
  <c r="AU20"/>
  <c r="AM17"/>
  <c r="AI17"/>
  <c r="AG17"/>
  <c r="AC32"/>
  <c r="Y32"/>
  <c r="AC53"/>
  <c r="AG53"/>
  <c r="AO9"/>
  <c r="K42"/>
  <c r="M37"/>
  <c r="M17"/>
  <c r="Q40"/>
  <c r="Q45"/>
  <c r="Q33"/>
  <c r="Q21"/>
  <c r="U29"/>
  <c r="W9"/>
  <c r="W20"/>
  <c r="W25"/>
  <c r="Y52"/>
  <c r="Y36"/>
  <c r="Y20"/>
  <c r="AC41"/>
  <c r="AC17"/>
  <c r="AE17"/>
  <c r="AG49"/>
  <c r="AI20"/>
  <c r="AI12"/>
  <c r="AK49"/>
  <c r="AO37"/>
  <c r="AO22"/>
  <c r="AO21"/>
  <c r="AO13"/>
  <c r="AQ44"/>
  <c r="AQ36"/>
  <c r="AS52"/>
  <c r="AS36"/>
  <c r="AS28"/>
  <c r="AS12"/>
  <c r="AA36"/>
  <c r="AA20"/>
  <c r="AE24"/>
  <c r="AG37"/>
  <c r="AI28"/>
  <c r="AK53"/>
  <c r="AK17"/>
  <c r="AU44"/>
  <c r="AU36"/>
  <c r="AU28"/>
  <c r="AU12"/>
  <c r="AO46"/>
  <c r="AO45"/>
  <c r="AO30"/>
  <c r="Y12"/>
  <c r="AQ20"/>
  <c r="AU24"/>
  <c r="K16"/>
  <c r="AQ21"/>
  <c r="AQ37"/>
  <c r="AK43"/>
  <c r="AE27"/>
  <c r="F42"/>
  <c r="F13"/>
  <c r="AA31"/>
  <c r="U43"/>
  <c r="O31"/>
  <c r="AA43"/>
  <c r="AC37"/>
  <c r="AS21"/>
  <c r="AS37"/>
  <c r="AK27"/>
  <c r="AI43"/>
  <c r="AA29"/>
  <c r="AA37"/>
  <c r="AM51"/>
  <c r="W51"/>
  <c r="W39"/>
  <c r="Q31"/>
  <c r="O51"/>
  <c r="O23"/>
  <c r="M43"/>
  <c r="M23"/>
  <c r="F18"/>
  <c r="F50"/>
  <c r="F20"/>
  <c r="W37"/>
  <c r="AM43"/>
  <c r="F10"/>
  <c r="Q27"/>
  <c r="M27"/>
  <c r="AA21"/>
  <c r="F16"/>
  <c r="Y21"/>
  <c r="W43"/>
  <c r="Q23"/>
  <c r="O27"/>
  <c r="K51"/>
  <c r="K27"/>
  <c r="F34"/>
  <c r="F24"/>
  <c r="F36"/>
  <c r="F27"/>
  <c r="F43"/>
  <c r="F29"/>
  <c r="F38"/>
  <c r="F15"/>
  <c r="AM24"/>
  <c r="S53"/>
  <c r="S51"/>
  <c r="S49"/>
  <c r="S47"/>
  <c r="S45"/>
  <c r="S43"/>
  <c r="S41"/>
  <c r="S39"/>
  <c r="S37"/>
  <c r="S35"/>
  <c r="S33"/>
  <c r="S31"/>
  <c r="S29"/>
  <c r="S27"/>
  <c r="S25"/>
  <c r="S23"/>
  <c r="S21"/>
  <c r="S19"/>
  <c r="S17"/>
  <c r="S15"/>
  <c r="S13"/>
  <c r="S11"/>
  <c r="S9"/>
  <c r="S7"/>
  <c r="S6"/>
  <c r="S52"/>
  <c r="S50"/>
  <c r="S48"/>
  <c r="S46"/>
  <c r="S44"/>
  <c r="S42"/>
  <c r="S40"/>
  <c r="S38"/>
  <c r="S36"/>
  <c r="S34"/>
  <c r="S32"/>
  <c r="S30"/>
  <c r="S28"/>
  <c r="S26"/>
  <c r="S24"/>
  <c r="S22"/>
  <c r="S20"/>
  <c r="S18"/>
  <c r="S16"/>
  <c r="S14"/>
  <c r="S12"/>
  <c r="S10"/>
  <c r="S8"/>
  <c r="AK37"/>
  <c r="K29"/>
  <c r="K50"/>
  <c r="M29"/>
  <c r="Q9"/>
  <c r="U45"/>
  <c r="F23"/>
  <c r="F31"/>
  <c r="F39"/>
  <c r="AG13"/>
  <c r="K21"/>
  <c r="K33"/>
  <c r="M45"/>
  <c r="Q41"/>
  <c r="Q49"/>
  <c r="U25"/>
  <c r="U36"/>
  <c r="U41"/>
  <c r="W41"/>
  <c r="AM21"/>
  <c r="AK29"/>
  <c r="AG33"/>
  <c r="AE36"/>
  <c r="AE41"/>
  <c r="AG45"/>
  <c r="Y49"/>
  <c r="K49"/>
  <c r="K53"/>
  <c r="M9"/>
  <c r="M13"/>
  <c r="M25"/>
  <c r="M33"/>
  <c r="O21"/>
  <c r="O53"/>
  <c r="W29"/>
  <c r="K13"/>
  <c r="K25"/>
  <c r="K37"/>
  <c r="K41"/>
  <c r="K45"/>
  <c r="O13"/>
  <c r="O25"/>
  <c r="Q13"/>
  <c r="Q29"/>
  <c r="U52"/>
  <c r="G61"/>
  <c r="G59"/>
  <c r="T59"/>
  <c r="N59"/>
  <c r="Z59"/>
  <c r="Z61"/>
  <c r="AF61"/>
  <c r="AB59"/>
  <c r="AB61"/>
  <c r="C61"/>
  <c r="N60"/>
  <c r="V61"/>
  <c r="Z57"/>
  <c r="Z60"/>
  <c r="L61"/>
  <c r="N61"/>
  <c r="T57"/>
  <c r="AP59"/>
  <c r="J59"/>
  <c r="R59"/>
  <c r="AD59"/>
  <c r="V59"/>
  <c r="AF59"/>
  <c r="AL57"/>
  <c r="AD57"/>
  <c r="AH59"/>
  <c r="AJ59"/>
  <c r="AD60"/>
  <c r="AP58"/>
  <c r="AP57"/>
  <c r="L57"/>
  <c r="AP60"/>
  <c r="J61"/>
  <c r="AT61"/>
  <c r="AL61"/>
  <c r="AL59"/>
  <c r="AL60"/>
  <c r="AJ61"/>
  <c r="AB58"/>
  <c r="AJ57"/>
  <c r="P61"/>
  <c r="AH57"/>
  <c r="AT58"/>
  <c r="T58"/>
  <c r="V58"/>
  <c r="L60"/>
  <c r="P60"/>
  <c r="V57"/>
  <c r="AD58"/>
  <c r="AN61"/>
  <c r="AN58"/>
  <c r="AB60"/>
  <c r="AH60"/>
  <c r="AH61"/>
  <c r="L59"/>
  <c r="AH58"/>
  <c r="AD61"/>
  <c r="J58"/>
  <c r="T60"/>
  <c r="L58"/>
  <c r="X61"/>
  <c r="AJ60"/>
  <c r="X59"/>
  <c r="AF57"/>
  <c r="AT59"/>
  <c r="AD63"/>
  <c r="X58"/>
  <c r="AF60"/>
  <c r="R61"/>
  <c r="AN59"/>
  <c r="H59"/>
  <c r="H60"/>
  <c r="H58"/>
  <c r="R57"/>
  <c r="N58"/>
  <c r="AR57"/>
  <c r="G60"/>
  <c r="G58"/>
  <c r="H61"/>
  <c r="AH63"/>
  <c r="P57"/>
  <c r="L63"/>
  <c r="E57"/>
  <c r="R60"/>
  <c r="S60"/>
  <c r="R58"/>
  <c r="AC60"/>
  <c r="O60"/>
  <c r="AQ60"/>
  <c r="AG60"/>
  <c r="U60"/>
  <c r="AI60"/>
  <c r="AE60"/>
  <c r="AM60"/>
  <c r="AA60"/>
  <c r="AK60"/>
  <c r="Q60"/>
  <c r="M60"/>
  <c r="AN60"/>
  <c r="AO60"/>
  <c r="AR61"/>
  <c r="AR60"/>
  <c r="AS60"/>
  <c r="AU60"/>
  <c r="AT60"/>
  <c r="D60"/>
  <c r="K60"/>
  <c r="F59"/>
  <c r="P59"/>
  <c r="J60"/>
  <c r="AR58"/>
  <c r="AN63"/>
  <c r="AN57"/>
  <c r="X60"/>
  <c r="Y60"/>
  <c r="X57"/>
  <c r="AF58"/>
  <c r="AB57"/>
  <c r="AT57"/>
  <c r="C58"/>
  <c r="C60"/>
  <c r="Z58"/>
  <c r="E59"/>
  <c r="C59"/>
  <c r="G63"/>
  <c r="G57"/>
  <c r="N57"/>
  <c r="R63"/>
  <c r="H57"/>
  <c r="H63"/>
  <c r="D58"/>
  <c r="D59"/>
  <c r="D57"/>
  <c r="X63"/>
  <c r="F61"/>
  <c r="E61"/>
  <c r="AI61"/>
  <c r="AC61"/>
  <c r="M61"/>
  <c r="K61"/>
  <c r="AU61"/>
  <c r="AK61"/>
  <c r="Y61"/>
  <c r="AG61"/>
  <c r="AO61"/>
  <c r="AA61"/>
  <c r="W61"/>
  <c r="I61"/>
  <c r="Q61"/>
  <c r="S61"/>
  <c r="O61"/>
  <c r="AM61"/>
  <c r="AE61"/>
  <c r="AQ61"/>
  <c r="AP61"/>
  <c r="AP63"/>
  <c r="AS61"/>
  <c r="AJ58"/>
  <c r="AJ63"/>
  <c r="J57"/>
  <c r="J63"/>
  <c r="AO59"/>
  <c r="I59"/>
  <c r="AI59"/>
  <c r="Y59"/>
  <c r="K59"/>
  <c r="AG59"/>
  <c r="Q59"/>
  <c r="U59"/>
  <c r="AA59"/>
  <c r="AC59"/>
  <c r="M59"/>
  <c r="AK59"/>
  <c r="W59"/>
  <c r="AM59"/>
  <c r="AQ59"/>
  <c r="O59"/>
  <c r="AE59"/>
  <c r="AU59"/>
  <c r="S59"/>
  <c r="AS59"/>
  <c r="F57"/>
  <c r="U61"/>
  <c r="W60"/>
  <c r="E60"/>
  <c r="AB63"/>
  <c r="AF63"/>
  <c r="AR59"/>
  <c r="Z63"/>
  <c r="F58"/>
  <c r="F60"/>
  <c r="N63"/>
  <c r="AT63"/>
  <c r="D61"/>
  <c r="D63"/>
  <c r="AI58"/>
  <c r="U58"/>
  <c r="Y58"/>
  <c r="O58"/>
  <c r="S58"/>
  <c r="AU58"/>
  <c r="I60"/>
  <c r="K58"/>
  <c r="AG58"/>
  <c r="M58"/>
  <c r="W58"/>
  <c r="AO58"/>
  <c r="AK58"/>
  <c r="AS58"/>
  <c r="AA58"/>
  <c r="I58"/>
  <c r="AC58"/>
  <c r="AQ58"/>
  <c r="AE58"/>
  <c r="AR63"/>
  <c r="AL58"/>
  <c r="P58"/>
  <c r="E58"/>
  <c r="E63"/>
  <c r="O57"/>
  <c r="AU57"/>
  <c r="M57"/>
  <c r="AK57"/>
  <c r="AS57"/>
  <c r="AI57"/>
  <c r="S57"/>
  <c r="Q57"/>
  <c r="AG57"/>
  <c r="Y57"/>
  <c r="AA57"/>
  <c r="U57"/>
  <c r="AE57"/>
  <c r="AM57"/>
  <c r="AQ57"/>
  <c r="W57"/>
  <c r="K57"/>
  <c r="AC57"/>
  <c r="AO57"/>
  <c r="V60"/>
  <c r="T61"/>
  <c r="C57"/>
  <c r="AM58"/>
  <c r="Q58"/>
  <c r="C63"/>
  <c r="T63"/>
  <c r="V63"/>
  <c r="I57"/>
  <c r="U63"/>
  <c r="AL63"/>
  <c r="P63"/>
  <c r="AM63"/>
  <c r="Q63"/>
  <c r="F63"/>
  <c r="F66"/>
  <c r="AK63"/>
  <c r="AO63"/>
  <c r="AQ63"/>
  <c r="I63"/>
  <c r="Y63"/>
  <c r="AI63"/>
  <c r="K63"/>
  <c r="M63"/>
  <c r="AE63"/>
  <c r="S63"/>
  <c r="AC63"/>
  <c r="AG63"/>
  <c r="AA63"/>
  <c r="O63"/>
  <c r="AU63"/>
  <c r="AS63"/>
  <c r="W63"/>
</calcChain>
</file>

<file path=xl/sharedStrings.xml><?xml version="1.0" encoding="utf-8"?>
<sst xmlns="http://schemas.openxmlformats.org/spreadsheetml/2006/main" count="3276" uniqueCount="249">
  <si>
    <r>
      <t xml:space="preserve">CHOISIR NOTRE EUROPE                        </t>
    </r>
    <r>
      <rPr>
        <sz val="10"/>
        <color indexed="8"/>
        <rFont val="Calibri"/>
        <family val="2"/>
      </rPr>
      <t>M. Philippe                      LE CONSTANT</t>
    </r>
  </si>
  <si>
    <r>
      <t xml:space="preserve">100 000 VOTES CONTESTATAIRES ET CONSTRUCTIFS D'OUTR-MER EN EUROPE                   </t>
    </r>
    <r>
      <rPr>
        <sz val="10"/>
        <color indexed="8"/>
        <rFont val="Calibri"/>
        <family val="2"/>
      </rPr>
      <t>Mme Marie-France GALLET</t>
    </r>
  </si>
  <si>
    <r>
      <t xml:space="preserve">SYNERGIE EUROPE OUTRE-MER            </t>
    </r>
    <r>
      <rPr>
        <sz val="10"/>
        <color indexed="8"/>
        <rFont val="Calibri"/>
        <family val="2"/>
      </rPr>
      <t>Mme Kelly CITADELLE-VELIN</t>
    </r>
  </si>
  <si>
    <r>
      <t xml:space="preserve">POUR LA FRANCE DES OUTRE-MER, AGIR EN EUROPE AVEC L'UMP   </t>
    </r>
    <r>
      <rPr>
        <sz val="10"/>
        <color indexed="8"/>
        <rFont val="Calibri"/>
        <family val="2"/>
      </rPr>
      <t>M. Maurice PONGA</t>
    </r>
  </si>
  <si>
    <r>
      <t xml:space="preserve">DEBOUT LA FRANCE ! NI SYSTEME, NI EXTREMES, AVEC NICOLAS DUPONT-AIGNAN                         </t>
    </r>
    <r>
      <rPr>
        <sz val="10"/>
        <color indexed="8"/>
        <rFont val="Calibri"/>
        <family val="2"/>
      </rPr>
      <t>M. Hugues MAILLOT</t>
    </r>
  </si>
  <si>
    <r>
      <t xml:space="preserve">EUROPE CITOYENNE   </t>
    </r>
    <r>
      <rPr>
        <sz val="10"/>
        <color indexed="8"/>
        <rFont val="Calibri"/>
        <family val="2"/>
      </rPr>
      <t>Mme Patricia POMPILIUS</t>
    </r>
  </si>
  <si>
    <r>
      <t xml:space="preserve">FÉMINISTES POUR UNE EUROPE SOLIDAIRE              </t>
    </r>
    <r>
      <rPr>
        <sz val="10"/>
        <color indexed="8"/>
        <rFont val="Calibri"/>
        <family val="2"/>
      </rPr>
      <t>Mme Grace NDAME MPONDO</t>
    </r>
  </si>
  <si>
    <r>
      <t xml:space="preserve">ALLIANCE ECOLOGISTE INDEPENDANTE        </t>
    </r>
    <r>
      <rPr>
        <sz val="10"/>
        <color indexed="8"/>
        <rFont val="Calibri"/>
        <family val="2"/>
      </rPr>
      <t>M. Guy HADJI</t>
    </r>
  </si>
  <si>
    <r>
      <t xml:space="preserve">ALLIANCE DES RÉGIONALISTES, ECOLOGISTES ET PROGRESSISTES DES OUTRE-MER REGIONS ET PEUPLES SOLIDAIRES                </t>
    </r>
    <r>
      <rPr>
        <sz val="10"/>
        <color indexed="8"/>
        <rFont val="Calibri"/>
        <family val="2"/>
      </rPr>
      <t>M. Jean-Jacob BICEP</t>
    </r>
  </si>
  <si>
    <r>
      <t xml:space="preserve">ALLIANCE DES RÉGIONALISTES, ECOLOGISTES ET PROGRESSISTES DES OUTRE-MER REGIONS ET PEUPLES SOLIDAIRES               </t>
    </r>
    <r>
      <rPr>
        <sz val="10"/>
        <color indexed="8"/>
        <rFont val="Calibri"/>
        <family val="2"/>
      </rPr>
      <t>M.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Jean-Jacob BICEP</t>
    </r>
  </si>
  <si>
    <r>
      <t xml:space="preserve">LUTTE OUVRIERE ET COMBAT OUVRIER                 </t>
    </r>
    <r>
      <rPr>
        <sz val="12"/>
        <color indexed="8"/>
        <rFont val="Calibri"/>
        <family val="2"/>
      </rPr>
      <t>Mme Ghislaine JOACHIM-ARNAUD</t>
    </r>
  </si>
  <si>
    <r>
      <t xml:space="preserve">SYNERGIE EUROPE OUTRE-MER                            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8"/>
        <rFont val="Calibri"/>
        <family val="2"/>
      </rPr>
      <t>Mme Kelly CITADELLE-VELIN</t>
    </r>
  </si>
  <si>
    <r>
      <t xml:space="preserve">POUR LA FRANCE DES OUTRE-MER, AGIR EN EUROPE AVEC L'UMP          </t>
    </r>
    <r>
      <rPr>
        <sz val="12"/>
        <color indexed="8"/>
        <rFont val="Calibri"/>
        <family val="2"/>
      </rPr>
      <t>M. Maurice PONGA</t>
    </r>
  </si>
  <si>
    <r>
      <t xml:space="preserve">SYNERGIE EUROPE OUTRE-MER                    </t>
    </r>
    <r>
      <rPr>
        <sz val="12"/>
        <color indexed="8"/>
        <rFont val="Calibri"/>
        <family val="2"/>
      </rPr>
      <t>Mme Kelly CITADELLE-VELIN</t>
    </r>
  </si>
  <si>
    <r>
      <t xml:space="preserve">POUR LA FRANCE DES OUTRE-MER, AGIR EN EUROPE AVEC L'UMP            </t>
    </r>
    <r>
      <rPr>
        <sz val="12"/>
        <color indexed="8"/>
        <rFont val="Calibri"/>
        <family val="2"/>
      </rPr>
      <t>M. Maurice PONGA</t>
    </r>
  </si>
  <si>
    <r>
      <t xml:space="preserve">LUTTE OUVRIERE ET COMBAT OUVRIER          </t>
    </r>
    <r>
      <rPr>
        <sz val="12"/>
        <color indexed="8"/>
        <rFont val="Calibri"/>
        <family val="2"/>
      </rPr>
      <t>Mme Ghislaine JOACHIM-ARNAUD</t>
    </r>
  </si>
  <si>
    <r>
      <t xml:space="preserve">MOUVEMENT CITOYENS REUNIONNAIS                 </t>
    </r>
    <r>
      <rPr>
        <sz val="12"/>
        <color indexed="8"/>
        <rFont val="Calibri"/>
        <family val="2"/>
      </rPr>
      <t>M. Jean Roland ANGO</t>
    </r>
  </si>
  <si>
    <r>
      <t xml:space="preserve">ULTRAMARINS ET ULTRAMARINES, MERCI !                         </t>
    </r>
    <r>
      <rPr>
        <sz val="12"/>
        <color indexed="8"/>
        <rFont val="Calibri"/>
        <family val="2"/>
      </rPr>
      <t>M. Jean-Pierre MAPOLIN</t>
    </r>
  </si>
  <si>
    <r>
      <t xml:space="preserve">100 000 VOTES CONTESTATAIRES ET CONSTRUCTIFS D'OUTR-MER EN EUROPE                   </t>
    </r>
    <r>
      <rPr>
        <sz val="12"/>
        <color indexed="8"/>
        <rFont val="Calibri"/>
        <family val="2"/>
      </rPr>
      <t>Mme Marie-France GALLET</t>
    </r>
  </si>
  <si>
    <r>
      <t xml:space="preserve">DEBOUT LA FRANCE ! NI SYSTEME, NI EXTREMES, AVEC NICOLAS DUPONT-AIGNAN                         </t>
    </r>
    <r>
      <rPr>
        <sz val="12"/>
        <color indexed="8"/>
        <rFont val="Calibri"/>
        <family val="2"/>
      </rPr>
      <t>M. Hugues MAILLOT</t>
    </r>
  </si>
  <si>
    <r>
      <t xml:space="preserve">EUROPE CITOYENNE   </t>
    </r>
    <r>
      <rPr>
        <sz val="12"/>
        <color indexed="8"/>
        <rFont val="Calibri"/>
        <family val="2"/>
      </rPr>
      <t>Mme Patricia POMPILIUS</t>
    </r>
  </si>
  <si>
    <r>
      <t xml:space="preserve">FÉMINISTES POUR UNE EUROPE SOLIDAIRE              </t>
    </r>
    <r>
      <rPr>
        <sz val="12"/>
        <color indexed="8"/>
        <rFont val="Calibri"/>
        <family val="2"/>
      </rPr>
      <t>Mme Grace NDAME MPONDO</t>
    </r>
  </si>
  <si>
    <r>
      <t xml:space="preserve">LISTE EUROPE ECOLOGIE                 </t>
    </r>
    <r>
      <rPr>
        <sz val="12"/>
        <color indexed="8"/>
        <rFont val="Calibri"/>
        <family val="2"/>
      </rPr>
      <t>Mme Yvette         DUCHEMANN</t>
    </r>
  </si>
  <si>
    <r>
      <t xml:space="preserve">PARTI FÉDÉRALISTE EUROPÉEN                            </t>
    </r>
    <r>
      <rPr>
        <sz val="12"/>
        <color indexed="8"/>
        <rFont val="Calibri"/>
        <family val="2"/>
      </rPr>
      <t>Mme Roseline            SURVEILLANT</t>
    </r>
  </si>
  <si>
    <r>
      <t xml:space="preserve">CHOISIR NOTRE EUROPE                        </t>
    </r>
    <r>
      <rPr>
        <sz val="12"/>
        <color indexed="8"/>
        <rFont val="Calibri"/>
        <family val="2"/>
      </rPr>
      <t>M. Philippe                      LE CONSTANT</t>
    </r>
  </si>
  <si>
    <r>
      <t xml:space="preserve">ALLIANCE ECOLOGISTE INDEPENDANTE        </t>
    </r>
    <r>
      <rPr>
        <sz val="12"/>
        <color indexed="8"/>
        <rFont val="Calibri"/>
        <family val="2"/>
      </rPr>
      <t>M. Guy HADJI</t>
    </r>
  </si>
  <si>
    <r>
      <t xml:space="preserve">ALLIANCE DES RÉGIONALISTES, ECOLOGISTES ET PROGRESSISTES DES OUTRE-MER REGIONS ET PEUPLES SOLIDAIRES                         </t>
    </r>
    <r>
      <rPr>
        <sz val="12"/>
        <color indexed="8"/>
        <rFont val="Calibri"/>
        <family val="2"/>
      </rPr>
      <t>M. Jean-Jacob BICEP</t>
    </r>
  </si>
  <si>
    <t>Résultats provisoires</t>
  </si>
  <si>
    <t xml:space="preserve"> </t>
  </si>
  <si>
    <t>Taux de participation</t>
  </si>
  <si>
    <t>SURVEILLANT Roseline</t>
  </si>
  <si>
    <r>
      <t xml:space="preserve">ALLIANCE ECOLOGISTE INDEPENDANTE    </t>
    </r>
    <r>
      <rPr>
        <sz val="10"/>
        <color indexed="8"/>
        <rFont val="Calibri"/>
        <family val="2"/>
      </rPr>
      <t>M. Guy HADJI</t>
    </r>
  </si>
  <si>
    <r>
      <t xml:space="preserve">L'UNION POUR LES OUTREMER                       </t>
    </r>
    <r>
      <rPr>
        <sz val="10"/>
        <color indexed="8"/>
        <rFont val="Calibri"/>
        <family val="2"/>
      </rPr>
      <t>M. Younous OMARJEE</t>
    </r>
  </si>
  <si>
    <r>
      <t xml:space="preserve">LISTE BLEU MARINE, NON  A BRUXELLES, OUI A LA France     </t>
    </r>
    <r>
      <rPr>
        <sz val="10"/>
        <color indexed="8"/>
        <rFont val="Calibri"/>
        <family val="2"/>
      </rPr>
      <t>Mme Marie-Luce BRASIER-CLAIN</t>
    </r>
  </si>
  <si>
    <r>
      <t xml:space="preserve">UDI MODEM LES EUROPÉNNES. LISTE SOUTENUE PAR FRANÇOIS BAYROU ET JEAN-LOUIS BORLOO      </t>
    </r>
    <r>
      <rPr>
        <sz val="10"/>
        <color indexed="8"/>
        <rFont val="Calibri"/>
        <family val="2"/>
      </rPr>
      <t>M. Léonard SAM</t>
    </r>
  </si>
  <si>
    <r>
      <t xml:space="preserve">ESPÉRANTO LANGUE COMMUNE EQUITABLE POUR L'EUROPE           </t>
    </r>
    <r>
      <rPr>
        <sz val="10"/>
        <color indexed="8"/>
        <rFont val="Calibri"/>
        <family val="2"/>
      </rPr>
      <t>Mme Monique FILLAT</t>
    </r>
  </si>
  <si>
    <r>
      <t xml:space="preserve">LISTE EUROPE ECOLOGIE                 </t>
    </r>
    <r>
      <rPr>
        <sz val="10"/>
        <color indexed="8"/>
        <rFont val="Calibri"/>
        <family val="2"/>
      </rPr>
      <t>Mme Yvette         DUCHEMANN</t>
    </r>
  </si>
  <si>
    <r>
      <t xml:space="preserve">UPR OUTRE-MER       </t>
    </r>
    <r>
      <rPr>
        <sz val="10"/>
        <color indexed="8"/>
        <rFont val="Calibri"/>
        <family val="2"/>
      </rPr>
      <t>M. Dominique FRUT</t>
    </r>
  </si>
  <si>
    <r>
      <t xml:space="preserve">MOUVEMENT CITOYENS REUNIONNAIS                 </t>
    </r>
    <r>
      <rPr>
        <sz val="10"/>
        <color indexed="8"/>
        <rFont val="Calibri"/>
        <family val="2"/>
      </rPr>
      <t>M. Jean Roland ANGO</t>
    </r>
  </si>
  <si>
    <r>
      <t xml:space="preserve">PARTI FÉDÉRALISTE EUROPÉEN                            </t>
    </r>
    <r>
      <rPr>
        <sz val="10"/>
        <color indexed="8"/>
        <rFont val="Calibri"/>
        <family val="2"/>
      </rPr>
      <t>Mme Roseline            SURVEILLANT</t>
    </r>
  </si>
  <si>
    <r>
      <t xml:space="preserve">LUTTE OUVRIERE ET COMBAT OUVRIER </t>
    </r>
    <r>
      <rPr>
        <sz val="10"/>
        <color indexed="8"/>
        <rFont val="Calibri"/>
        <family val="2"/>
      </rPr>
      <t>Mme Ghislaine JOACHIM-ARNAUD</t>
    </r>
  </si>
  <si>
    <r>
      <t xml:space="preserve">ULTRAMARINS ET ULTRAMARINES, MERCI !                         </t>
    </r>
    <r>
      <rPr>
        <sz val="10"/>
        <color indexed="8"/>
        <rFont val="Calibri"/>
        <family val="2"/>
      </rPr>
      <t>M. Jean-Pierre MAPOLIN</t>
    </r>
  </si>
  <si>
    <t>UA POU</t>
  </si>
  <si>
    <t xml:space="preserve"> Nb Bureau de vote</t>
  </si>
  <si>
    <t>MARQUISES</t>
  </si>
  <si>
    <t>AUSTRALES</t>
  </si>
  <si>
    <t>par archipel</t>
  </si>
  <si>
    <t>Date de l'export</t>
  </si>
  <si>
    <t>Code du département</t>
  </si>
  <si>
    <t>Type de scrutin</t>
  </si>
  <si>
    <t>Libellé du département</t>
  </si>
  <si>
    <t>Code de la commune</t>
  </si>
  <si>
    <t>Libellé de la commune</t>
  </si>
  <si>
    <t>Inscrits</t>
  </si>
  <si>
    <t>Abstentions</t>
  </si>
  <si>
    <t>% Abs/Ins</t>
  </si>
  <si>
    <t>Votants</t>
  </si>
  <si>
    <t>% Vot/Ins</t>
  </si>
  <si>
    <t>Blancs</t>
  </si>
  <si>
    <t>% BlBlancs/Ins</t>
  </si>
  <si>
    <t>% BlBlancs/Vot</t>
  </si>
  <si>
    <t>Nuls</t>
  </si>
  <si>
    <t>% BlNuls/Ins</t>
  </si>
  <si>
    <t>% BlNuls/Vot</t>
  </si>
  <si>
    <t>Exprimés</t>
  </si>
  <si>
    <t>% Exp/Ins</t>
  </si>
  <si>
    <t>% Exp/Vot</t>
  </si>
  <si>
    <t>N°Liste</t>
  </si>
  <si>
    <t>Nuance Liste</t>
  </si>
  <si>
    <t>Libellé Abrégé Liste</t>
  </si>
  <si>
    <t>Nom Tête de Liste</t>
  </si>
  <si>
    <t>Voix</t>
  </si>
  <si>
    <t>% Voix/Ins</t>
  </si>
  <si>
    <t>% Voix/Exp</t>
  </si>
  <si>
    <t>ZP</t>
  </si>
  <si>
    <t>POLYNESIE-FRANCAISE</t>
  </si>
  <si>
    <t>LEXG</t>
  </si>
  <si>
    <t>Liste Extrême gauche</t>
  </si>
  <si>
    <t>JOACHIM-ARNAUD Ghislaine</t>
  </si>
  <si>
    <t>LUG</t>
  </si>
  <si>
    <t>Liste Union de la Gauche</t>
  </si>
  <si>
    <t>LE CONSTANT Philippe</t>
  </si>
  <si>
    <t>LDVG</t>
  </si>
  <si>
    <t>Liste Divers gauche</t>
  </si>
  <si>
    <t>OMARJEE Younous</t>
  </si>
  <si>
    <t>LVEC</t>
  </si>
  <si>
    <t>Liste Europe-Ecologie-Les Verts</t>
  </si>
  <si>
    <t>DUCHEMANN Yvette</t>
  </si>
  <si>
    <t>LDIV</t>
  </si>
  <si>
    <t>Liste Divers</t>
  </si>
  <si>
    <t>BICEP Jean-Jacob</t>
  </si>
  <si>
    <t>HADJI Guy</t>
  </si>
  <si>
    <t>FILLAT Monique</t>
  </si>
  <si>
    <t>ANGO Jean Roland</t>
  </si>
  <si>
    <t>MAPOLIN Jean-Pierre</t>
  </si>
  <si>
    <t>GALLET Marie-France</t>
  </si>
  <si>
    <t>POMPILIUS Patricia</t>
  </si>
  <si>
    <t>NDAME MPONDO Grace</t>
  </si>
  <si>
    <t>LUC</t>
  </si>
  <si>
    <t>Liste Union du Centre</t>
  </si>
  <si>
    <t>SAM Léonard</t>
  </si>
  <si>
    <t>LUMP</t>
  </si>
  <si>
    <t>Liste Union pour un Mouvement Populaire</t>
  </si>
  <si>
    <t>PONGA Maurice</t>
  </si>
  <si>
    <t>LDVD</t>
  </si>
  <si>
    <t>Liste Divers droite</t>
  </si>
  <si>
    <t>FRUT Dominique</t>
  </si>
  <si>
    <t>CITADELLE-VELIN Kelly</t>
  </si>
  <si>
    <t>MAILLOT Hugues</t>
  </si>
  <si>
    <t>LFN</t>
  </si>
  <si>
    <t>Liste Front National</t>
  </si>
  <si>
    <t>BRASIER-CLAIN Marie-Luce</t>
  </si>
  <si>
    <t>Faa a</t>
  </si>
  <si>
    <t>Fatu-Hiva</t>
  </si>
  <si>
    <t>Hitiaa O Te Ra</t>
  </si>
  <si>
    <t>Hiva-Oa</t>
  </si>
  <si>
    <t>Nuku-Hiva</t>
  </si>
  <si>
    <t>Puka Puka</t>
  </si>
  <si>
    <t>Ua-Huka</t>
  </si>
  <si>
    <t>Ua-Pou</t>
  </si>
  <si>
    <r>
      <t xml:space="preserve">L'UNION POUR LES OUTREMER                       </t>
    </r>
    <r>
      <rPr>
        <sz val="12"/>
        <color indexed="8"/>
        <rFont val="Calibri"/>
        <family val="2"/>
      </rPr>
      <t>M. Younous OMARJEE</t>
    </r>
  </si>
  <si>
    <r>
      <t xml:space="preserve">LISTE BLEU MARINE, NON  A BRUXELLES, OUI A LA France     </t>
    </r>
    <r>
      <rPr>
        <sz val="12"/>
        <color indexed="8"/>
        <rFont val="Calibri"/>
        <family val="2"/>
      </rPr>
      <t>Mme Marie-Luce BRASIER-CLAIN</t>
    </r>
  </si>
  <si>
    <r>
      <t xml:space="preserve">UDI MODEM LES EUROPÉNNES. LISTE SOUTENUE PAR FRANÇOIS BAYROU ET JEAN-LOUIS BORLOO      </t>
    </r>
    <r>
      <rPr>
        <sz val="12"/>
        <color indexed="8"/>
        <rFont val="Calibri"/>
        <family val="2"/>
      </rPr>
      <t>M. Léonard SAM</t>
    </r>
  </si>
  <si>
    <r>
      <t xml:space="preserve">ESPÉRANTO LANGUE COMMUNE EQUITABLE POUR L'EUROPE           </t>
    </r>
    <r>
      <rPr>
        <sz val="12"/>
        <color indexed="8"/>
        <rFont val="Calibri"/>
        <family val="2"/>
      </rPr>
      <t>Mme Monique FILLAT</t>
    </r>
  </si>
  <si>
    <r>
      <t xml:space="preserve">UPR OUTRE-MER       </t>
    </r>
    <r>
      <rPr>
        <sz val="12"/>
        <color indexed="8"/>
        <rFont val="Calibri"/>
        <family val="2"/>
      </rPr>
      <t>M. Dominique FRUT</t>
    </r>
  </si>
  <si>
    <t>%</t>
  </si>
  <si>
    <t>Arue</t>
  </si>
  <si>
    <t>Moorea-Maiao</t>
  </si>
  <si>
    <t>Pirae</t>
  </si>
  <si>
    <t>Papara</t>
  </si>
  <si>
    <t>Taiarapu-Est</t>
  </si>
  <si>
    <t>Taiarapu-Ouest</t>
  </si>
  <si>
    <t>Punaauia</t>
  </si>
  <si>
    <t>Section des îles sous le vent</t>
  </si>
  <si>
    <t>Bora-Bora</t>
  </si>
  <si>
    <t>Tahaa</t>
  </si>
  <si>
    <t>Taputapuatea</t>
  </si>
  <si>
    <t>Tumaraa</t>
  </si>
  <si>
    <t>Anaa</t>
  </si>
  <si>
    <t>Reao</t>
  </si>
  <si>
    <t>Tatakoto</t>
  </si>
  <si>
    <t>Tureia</t>
  </si>
  <si>
    <t>Tahuata</t>
  </si>
  <si>
    <t>PIRAE</t>
  </si>
  <si>
    <t>MAHINA</t>
  </si>
  <si>
    <t>PAEA</t>
  </si>
  <si>
    <t>PAPARA</t>
  </si>
  <si>
    <t>TAIARAPU-EST</t>
  </si>
  <si>
    <t>TAIARAPU-OUEST</t>
  </si>
  <si>
    <t>TEVA I UTA</t>
  </si>
  <si>
    <t>FAA'A</t>
  </si>
  <si>
    <t>PUNAAUIA</t>
  </si>
  <si>
    <t>BORA-BORA</t>
  </si>
  <si>
    <t>HUAHINE</t>
  </si>
  <si>
    <t>MAUPITI</t>
  </si>
  <si>
    <t>TAPUTAPUATEA</t>
  </si>
  <si>
    <t>TUMARAA</t>
  </si>
  <si>
    <t>UTUROA</t>
  </si>
  <si>
    <t>ARUTUA</t>
  </si>
  <si>
    <t>FAKARAVA</t>
  </si>
  <si>
    <t>MANIHI</t>
  </si>
  <si>
    <t>RANGIROA</t>
  </si>
  <si>
    <t>TAKAROA</t>
  </si>
  <si>
    <t>ANAA</t>
  </si>
  <si>
    <t>FANGATAU</t>
  </si>
  <si>
    <t>GAMBIER</t>
  </si>
  <si>
    <t>HAO</t>
  </si>
  <si>
    <t>HIKUERU</t>
  </si>
  <si>
    <t>MAKEMO</t>
  </si>
  <si>
    <t>NAPUKA</t>
  </si>
  <si>
    <t>NUKUTAVAKE</t>
  </si>
  <si>
    <t>REAO</t>
  </si>
  <si>
    <t>TATAKOTO</t>
  </si>
  <si>
    <t>TUREIA</t>
  </si>
  <si>
    <t>TAHUATA</t>
  </si>
  <si>
    <t>RAIVAVAE</t>
  </si>
  <si>
    <t>RAPA</t>
  </si>
  <si>
    <t>RIMATARA</t>
  </si>
  <si>
    <t>RURUTU</t>
  </si>
  <si>
    <t>TUBUAI</t>
  </si>
  <si>
    <t>Abstention</t>
  </si>
  <si>
    <t>Taux participation</t>
  </si>
  <si>
    <t>Voix Obtenues</t>
  </si>
  <si>
    <t>Communes</t>
  </si>
  <si>
    <t>Nb de Bureau de vote</t>
  </si>
  <si>
    <t>Nb. Exprimes</t>
  </si>
  <si>
    <t>Nb de Communes</t>
  </si>
  <si>
    <t>Nb. bureaux de vote</t>
  </si>
  <si>
    <t xml:space="preserve"> Nb. inscrits</t>
  </si>
  <si>
    <t>Nb. Votants</t>
  </si>
  <si>
    <t>Section des Tuamotu Ouest</t>
  </si>
  <si>
    <t>Section des Marquises</t>
  </si>
  <si>
    <t>Section des Australes</t>
  </si>
  <si>
    <t>Papeete</t>
  </si>
  <si>
    <t>Mahina</t>
  </si>
  <si>
    <t>Paea</t>
  </si>
  <si>
    <t>Teva I Uta</t>
  </si>
  <si>
    <t>Huahine</t>
  </si>
  <si>
    <t>Maupiti</t>
  </si>
  <si>
    <t>Uturoa</t>
  </si>
  <si>
    <t>Arutua</t>
  </si>
  <si>
    <t>Fakarava</t>
  </si>
  <si>
    <t>Manihi</t>
  </si>
  <si>
    <t>Rangiroa</t>
  </si>
  <si>
    <t>Takaroa</t>
  </si>
  <si>
    <t>Fangatau</t>
  </si>
  <si>
    <t>Gambier</t>
  </si>
  <si>
    <t>Hao</t>
  </si>
  <si>
    <t>Hikueru</t>
  </si>
  <si>
    <t>Makemo</t>
  </si>
  <si>
    <t>Napuka</t>
  </si>
  <si>
    <t>Nukutavake</t>
  </si>
  <si>
    <t>Raivavae</t>
  </si>
  <si>
    <t>Rapa</t>
  </si>
  <si>
    <t>Rimatara</t>
  </si>
  <si>
    <t>Rurutu</t>
  </si>
  <si>
    <t>Tubuai</t>
  </si>
  <si>
    <t>MOOREA-MAIAO</t>
  </si>
  <si>
    <t>ARUE</t>
  </si>
  <si>
    <t>PAPEETE</t>
  </si>
  <si>
    <t>Elections européennes</t>
  </si>
  <si>
    <t>par communes</t>
  </si>
  <si>
    <t>PARTI FÉDÉRALISTE EUROPÉEN</t>
  </si>
  <si>
    <t>FAAA</t>
  </si>
  <si>
    <t>FATU-HIVA</t>
  </si>
  <si>
    <t>HITIAA O TE RA</t>
  </si>
  <si>
    <t>HIVA-OA</t>
  </si>
  <si>
    <t>NUKU-HIVA</t>
  </si>
  <si>
    <t>PUKA PUKA</t>
  </si>
  <si>
    <t>TAHAA</t>
  </si>
  <si>
    <t>UA-HUKA</t>
  </si>
  <si>
    <t>UA-POU</t>
  </si>
  <si>
    <t>Archipels</t>
  </si>
  <si>
    <t>Nb de communes</t>
  </si>
  <si>
    <t>Iles des Tuamotu-Gambier</t>
  </si>
  <si>
    <t>Iles des Marquises</t>
  </si>
  <si>
    <t>Iles des Australes</t>
  </si>
  <si>
    <t>POLYNESIE FRANCAISE</t>
  </si>
  <si>
    <t>Iles du Vent</t>
  </si>
  <si>
    <t>Iles Sous-le-Vent</t>
  </si>
  <si>
    <t xml:space="preserve"> ÎLES DU VENT</t>
  </si>
  <si>
    <t>ÎLES SOUS LE VENT</t>
  </si>
  <si>
    <t>MOOREA - MAIAO</t>
  </si>
  <si>
    <t xml:space="preserve"> TUAMOTU-GAMBIER</t>
  </si>
  <si>
    <t>BORA BORA</t>
  </si>
  <si>
    <t>FATU HIVA</t>
  </si>
  <si>
    <t>HIVA OA</t>
  </si>
  <si>
    <t>NUKU HIVA</t>
  </si>
  <si>
    <t>UA HUKA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</si>
</sst>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8"/>
      <name val="Verdana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6" borderId="43" applyNumberFormat="0" applyAlignment="0" applyProtection="0"/>
    <xf numFmtId="0" fontId="6" fillId="0" borderId="44" applyNumberFormat="0" applyFill="0" applyAlignment="0" applyProtection="0"/>
    <xf numFmtId="0" fontId="2" fillId="27" borderId="45" applyNumberFormat="0" applyFont="0" applyAlignment="0" applyProtection="0"/>
    <xf numFmtId="0" fontId="7" fillId="28" borderId="43" applyNumberFormat="0" applyAlignment="0" applyProtection="0"/>
    <xf numFmtId="0" fontId="8" fillId="29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30" borderId="0" applyNumberFormat="0" applyBorder="0" applyAlignment="0" applyProtection="0"/>
    <xf numFmtId="9" fontId="2" fillId="0" borderId="0" applyFont="0" applyFill="0" applyBorder="0" applyAlignment="0" applyProtection="0"/>
    <xf numFmtId="0" fontId="11" fillId="31" borderId="0" applyNumberFormat="0" applyBorder="0" applyAlignment="0" applyProtection="0"/>
    <xf numFmtId="0" fontId="12" fillId="26" borderId="4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7" applyNumberFormat="0" applyFill="0" applyAlignment="0" applyProtection="0"/>
    <xf numFmtId="0" fontId="16" fillId="0" borderId="48" applyNumberFormat="0" applyFill="0" applyAlignment="0" applyProtection="0"/>
    <xf numFmtId="0" fontId="17" fillId="0" borderId="4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50" applyNumberFormat="0" applyFill="0" applyAlignment="0" applyProtection="0"/>
    <xf numFmtId="0" fontId="19" fillId="32" borderId="51" applyNumberFormat="0" applyAlignment="0" applyProtection="0"/>
  </cellStyleXfs>
  <cellXfs count="220">
    <xf numFmtId="0" fontId="0" fillId="0" borderId="0" xfId="0"/>
    <xf numFmtId="0" fontId="18" fillId="0" borderId="0" xfId="0" applyFont="1"/>
    <xf numFmtId="0" fontId="20" fillId="0" borderId="0" xfId="0" applyFont="1"/>
    <xf numFmtId="2" fontId="0" fillId="0" borderId="0" xfId="0" applyNumberFormat="1"/>
    <xf numFmtId="0" fontId="18" fillId="0" borderId="1" xfId="0" applyFont="1" applyBorder="1"/>
    <xf numFmtId="2" fontId="0" fillId="0" borderId="1" xfId="0" applyNumberFormat="1" applyBorder="1"/>
    <xf numFmtId="2" fontId="0" fillId="0" borderId="2" xfId="0" applyNumberFormat="1" applyBorder="1"/>
    <xf numFmtId="15" fontId="0" fillId="0" borderId="0" xfId="0" applyNumberFormat="1"/>
    <xf numFmtId="0" fontId="0" fillId="0" borderId="0" xfId="0" applyFill="1"/>
    <xf numFmtId="0" fontId="0" fillId="0" borderId="0" xfId="0" applyFill="1" applyBorder="1"/>
    <xf numFmtId="0" fontId="18" fillId="33" borderId="0" xfId="0" applyFont="1" applyFill="1" applyBorder="1"/>
    <xf numFmtId="0" fontId="18" fillId="33" borderId="0" xfId="0" applyFont="1" applyFill="1" applyBorder="1" applyAlignment="1">
      <alignment vertical="center" wrapText="1"/>
    </xf>
    <xf numFmtId="0" fontId="0" fillId="33" borderId="0" xfId="0" applyFill="1"/>
    <xf numFmtId="0" fontId="18" fillId="33" borderId="0" xfId="0" applyFont="1" applyFill="1" applyBorder="1" applyAlignment="1">
      <alignment horizontal="center" vertical="center"/>
    </xf>
    <xf numFmtId="2" fontId="18" fillId="33" borderId="0" xfId="0" applyNumberFormat="1" applyFont="1" applyFill="1" applyBorder="1" applyAlignment="1">
      <alignment vertical="center" wrapText="1"/>
    </xf>
    <xf numFmtId="0" fontId="18" fillId="33" borderId="3" xfId="0" applyFont="1" applyFill="1" applyBorder="1" applyAlignment="1">
      <alignment horizontal="center" vertical="center"/>
    </xf>
    <xf numFmtId="2" fontId="18" fillId="33" borderId="1" xfId="0" applyNumberFormat="1" applyFont="1" applyFill="1" applyBorder="1" applyAlignment="1">
      <alignment vertical="center" wrapText="1"/>
    </xf>
    <xf numFmtId="2" fontId="18" fillId="33" borderId="4" xfId="0" applyNumberFormat="1" applyFont="1" applyFill="1" applyBorder="1" applyAlignment="1">
      <alignment vertical="center" wrapText="1"/>
    </xf>
    <xf numFmtId="2" fontId="18" fillId="33" borderId="3" xfId="0" applyNumberFormat="1" applyFont="1" applyFill="1" applyBorder="1" applyAlignment="1">
      <alignment vertical="center" wrapText="1"/>
    </xf>
    <xf numFmtId="2" fontId="0" fillId="0" borderId="1" xfId="0" applyNumberFormat="1" applyFill="1" applyBorder="1"/>
    <xf numFmtId="0" fontId="18" fillId="33" borderId="5" xfId="0" applyFont="1" applyFill="1" applyBorder="1"/>
    <xf numFmtId="0" fontId="18" fillId="33" borderId="6" xfId="0" applyFont="1" applyFill="1" applyBorder="1"/>
    <xf numFmtId="2" fontId="18" fillId="33" borderId="6" xfId="0" applyNumberFormat="1" applyFont="1" applyFill="1" applyBorder="1"/>
    <xf numFmtId="2" fontId="18" fillId="33" borderId="7" xfId="0" applyNumberFormat="1" applyFont="1" applyFill="1" applyBorder="1"/>
    <xf numFmtId="2" fontId="18" fillId="33" borderId="8" xfId="0" applyNumberFormat="1" applyFont="1" applyFill="1" applyBorder="1"/>
    <xf numFmtId="2" fontId="18" fillId="33" borderId="6" xfId="0" applyNumberFormat="1" applyFont="1" applyFill="1" applyBorder="1" applyAlignment="1">
      <alignment vertical="center" wrapText="1"/>
    </xf>
    <xf numFmtId="2" fontId="18" fillId="33" borderId="8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9" fontId="2" fillId="0" borderId="0" xfId="33" applyFont="1"/>
    <xf numFmtId="0" fontId="0" fillId="0" borderId="0" xfId="0" applyAlignme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10" fontId="21" fillId="0" borderId="0" xfId="33" applyNumberFormat="1" applyFont="1" applyBorder="1"/>
    <xf numFmtId="0" fontId="0" fillId="0" borderId="0" xfId="0" applyBorder="1"/>
    <xf numFmtId="3" fontId="18" fillId="33" borderId="3" xfId="0" applyNumberFormat="1" applyFont="1" applyFill="1" applyBorder="1"/>
    <xf numFmtId="3" fontId="0" fillId="0" borderId="0" xfId="0" applyNumberFormat="1"/>
    <xf numFmtId="3" fontId="18" fillId="33" borderId="6" xfId="0" applyNumberFormat="1" applyFont="1" applyFill="1" applyBorder="1"/>
    <xf numFmtId="3" fontId="18" fillId="33" borderId="1" xfId="0" applyNumberFormat="1" applyFont="1" applyFill="1" applyBorder="1"/>
    <xf numFmtId="3" fontId="0" fillId="0" borderId="1" xfId="0" applyNumberFormat="1" applyBorder="1"/>
    <xf numFmtId="3" fontId="18" fillId="33" borderId="7" xfId="0" applyNumberFormat="1" applyFont="1" applyFill="1" applyBorder="1"/>
    <xf numFmtId="3" fontId="0" fillId="0" borderId="0" xfId="0" applyNumberFormat="1" applyAlignment="1">
      <alignment wrapText="1"/>
    </xf>
    <xf numFmtId="3" fontId="18" fillId="0" borderId="0" xfId="0" applyNumberFormat="1" applyFont="1"/>
    <xf numFmtId="3" fontId="18" fillId="33" borderId="0" xfId="0" applyNumberFormat="1" applyFont="1" applyFill="1" applyBorder="1" applyAlignment="1">
      <alignment vertical="center" wrapText="1"/>
    </xf>
    <xf numFmtId="3" fontId="18" fillId="33" borderId="0" xfId="0" applyNumberFormat="1" applyFont="1" applyFill="1" applyBorder="1"/>
    <xf numFmtId="3" fontId="18" fillId="33" borderId="4" xfId="0" applyNumberFormat="1" applyFont="1" applyFill="1" applyBorder="1" applyAlignment="1">
      <alignment vertical="center" wrapText="1"/>
    </xf>
    <xf numFmtId="3" fontId="18" fillId="0" borderId="1" xfId="0" applyNumberFormat="1" applyFont="1" applyBorder="1"/>
    <xf numFmtId="3" fontId="0" fillId="0" borderId="0" xfId="0" applyNumberFormat="1" applyBorder="1"/>
    <xf numFmtId="3" fontId="0" fillId="0" borderId="0" xfId="0" applyNumberFormat="1" applyFill="1" applyBorder="1"/>
    <xf numFmtId="3" fontId="0" fillId="0" borderId="0" xfId="0" applyNumberFormat="1" applyFill="1"/>
    <xf numFmtId="15" fontId="20" fillId="0" borderId="0" xfId="0" applyNumberFormat="1" applyFont="1"/>
    <xf numFmtId="3" fontId="0" fillId="0" borderId="9" xfId="0" applyNumberFormat="1" applyFill="1" applyBorder="1"/>
    <xf numFmtId="2" fontId="0" fillId="0" borderId="2" xfId="0" applyNumberFormat="1" applyFill="1" applyBorder="1"/>
    <xf numFmtId="2" fontId="22" fillId="0" borderId="10" xfId="0" applyNumberFormat="1" applyFont="1" applyBorder="1"/>
    <xf numFmtId="0" fontId="22" fillId="0" borderId="0" xfId="0" applyFont="1"/>
    <xf numFmtId="0" fontId="0" fillId="34" borderId="0" xfId="0" applyFill="1"/>
    <xf numFmtId="3" fontId="0" fillId="34" borderId="0" xfId="0" applyNumberFormat="1" applyFill="1"/>
    <xf numFmtId="3" fontId="0" fillId="34" borderId="1" xfId="0" applyNumberFormat="1" applyFill="1" applyBorder="1"/>
    <xf numFmtId="0" fontId="0" fillId="34" borderId="9" xfId="0" applyFill="1" applyBorder="1"/>
    <xf numFmtId="3" fontId="0" fillId="34" borderId="9" xfId="0" applyNumberFormat="1" applyFill="1" applyBorder="1"/>
    <xf numFmtId="3" fontId="0" fillId="34" borderId="2" xfId="0" applyNumberFormat="1" applyFill="1" applyBorder="1"/>
    <xf numFmtId="0" fontId="18" fillId="34" borderId="1" xfId="0" applyFont="1" applyFill="1" applyBorder="1"/>
    <xf numFmtId="0" fontId="18" fillId="34" borderId="0" xfId="0" applyFont="1" applyFill="1"/>
    <xf numFmtId="3" fontId="18" fillId="34" borderId="0" xfId="0" applyNumberFormat="1" applyFont="1" applyFill="1"/>
    <xf numFmtId="3" fontId="0" fillId="34" borderId="0" xfId="0" applyNumberFormat="1" applyFill="1" applyBorder="1"/>
    <xf numFmtId="0" fontId="0" fillId="34" borderId="0" xfId="0" applyFill="1" applyBorder="1"/>
    <xf numFmtId="0" fontId="23" fillId="0" borderId="0" xfId="0" applyFont="1"/>
    <xf numFmtId="0" fontId="21" fillId="0" borderId="0" xfId="0" applyFont="1" applyBorder="1" applyAlignment="1"/>
    <xf numFmtId="9" fontId="21" fillId="0" borderId="0" xfId="33" applyFont="1" applyBorder="1"/>
    <xf numFmtId="0" fontId="9" fillId="0" borderId="0" xfId="31"/>
    <xf numFmtId="0" fontId="0" fillId="35" borderId="0" xfId="0" applyFill="1"/>
    <xf numFmtId="0" fontId="24" fillId="0" borderId="0" xfId="0" applyFont="1"/>
    <xf numFmtId="0" fontId="0" fillId="35" borderId="0" xfId="0" applyFill="1" applyBorder="1"/>
    <xf numFmtId="0" fontId="0" fillId="0" borderId="0" xfId="0" applyAlignment="1">
      <alignment horizontal="center" vertical="center"/>
    </xf>
    <xf numFmtId="0" fontId="18" fillId="34" borderId="11" xfId="0" applyFont="1" applyFill="1" applyBorder="1" applyAlignment="1">
      <alignment horizontal="center" vertical="center" wrapText="1"/>
    </xf>
    <xf numFmtId="3" fontId="18" fillId="34" borderId="11" xfId="0" applyNumberFormat="1" applyFont="1" applyFill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center" vertical="center" wrapText="1"/>
    </xf>
    <xf numFmtId="3" fontId="18" fillId="34" borderId="0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8" fillId="33" borderId="0" xfId="0" applyFont="1" applyFill="1" applyBorder="1" applyAlignment="1">
      <alignment horizontal="left" vertical="center"/>
    </xf>
    <xf numFmtId="0" fontId="18" fillId="34" borderId="0" xfId="0" applyFont="1" applyFill="1" applyBorder="1" applyAlignment="1">
      <alignment horizontal="right" vertical="center" wrapText="1"/>
    </xf>
    <xf numFmtId="0" fontId="20" fillId="0" borderId="0" xfId="0" applyFont="1" applyBorder="1"/>
    <xf numFmtId="0" fontId="25" fillId="0" borderId="0" xfId="0" applyFont="1" applyBorder="1"/>
    <xf numFmtId="9" fontId="25" fillId="0" borderId="0" xfId="33" applyFont="1" applyBorder="1"/>
    <xf numFmtId="0" fontId="18" fillId="34" borderId="14" xfId="0" applyFont="1" applyFill="1" applyBorder="1" applyAlignment="1">
      <alignment horizontal="left" vertical="center" wrapText="1"/>
    </xf>
    <xf numFmtId="0" fontId="18" fillId="34" borderId="14" xfId="0" applyFont="1" applyFill="1" applyBorder="1"/>
    <xf numFmtId="0" fontId="18" fillId="34" borderId="15" xfId="0" applyFont="1" applyFill="1" applyBorder="1"/>
    <xf numFmtId="0" fontId="18" fillId="34" borderId="16" xfId="0" applyFont="1" applyFill="1" applyBorder="1" applyAlignment="1">
      <alignment horizontal="right" vertical="center" wrapText="1"/>
    </xf>
    <xf numFmtId="0" fontId="18" fillId="34" borderId="16" xfId="0" applyFont="1" applyFill="1" applyBorder="1"/>
    <xf numFmtId="0" fontId="18" fillId="34" borderId="20" xfId="0" applyFont="1" applyFill="1" applyBorder="1"/>
    <xf numFmtId="3" fontId="18" fillId="0" borderId="13" xfId="0" applyNumberFormat="1" applyFont="1" applyBorder="1" applyAlignment="1">
      <alignment horizontal="center" vertical="center" wrapText="1"/>
    </xf>
    <xf numFmtId="0" fontId="0" fillId="36" borderId="0" xfId="0" applyFill="1"/>
    <xf numFmtId="0" fontId="0" fillId="37" borderId="0" xfId="0" applyFill="1"/>
    <xf numFmtId="0" fontId="0" fillId="38" borderId="0" xfId="0" applyFill="1"/>
    <xf numFmtId="3" fontId="0" fillId="0" borderId="0" xfId="0" applyNumberFormat="1" applyFont="1" applyFill="1" applyBorder="1"/>
    <xf numFmtId="2" fontId="2" fillId="0" borderId="1" xfId="33" applyNumberFormat="1" applyFont="1" applyFill="1" applyBorder="1"/>
    <xf numFmtId="3" fontId="0" fillId="0" borderId="27" xfId="0" applyNumberFormat="1" applyFont="1" applyFill="1" applyBorder="1"/>
    <xf numFmtId="2" fontId="2" fillId="0" borderId="33" xfId="33" applyNumberFormat="1" applyFont="1" applyFill="1" applyBorder="1"/>
    <xf numFmtId="2" fontId="2" fillId="0" borderId="34" xfId="33" applyNumberFormat="1" applyFont="1" applyFill="1" applyBorder="1"/>
    <xf numFmtId="3" fontId="0" fillId="0" borderId="31" xfId="0" applyNumberFormat="1" applyFont="1" applyFill="1" applyBorder="1"/>
    <xf numFmtId="3" fontId="0" fillId="0" borderId="35" xfId="0" applyNumberFormat="1" applyBorder="1"/>
    <xf numFmtId="3" fontId="18" fillId="33" borderId="18" xfId="0" applyNumberFormat="1" applyFont="1" applyFill="1" applyBorder="1" applyAlignment="1">
      <alignment vertical="center" wrapText="1"/>
    </xf>
    <xf numFmtId="0" fontId="0" fillId="34" borderId="2" xfId="0" applyFill="1" applyBorder="1" applyAlignment="1">
      <alignment horizontal="center" vertical="center"/>
    </xf>
    <xf numFmtId="0" fontId="18" fillId="34" borderId="36" xfId="0" applyFont="1" applyFill="1" applyBorder="1" applyAlignment="1">
      <alignment horizontal="center" vertical="center" wrapText="1"/>
    </xf>
    <xf numFmtId="3" fontId="18" fillId="34" borderId="37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/>
    </xf>
    <xf numFmtId="2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4" fontId="0" fillId="34" borderId="0" xfId="0" applyNumberFormat="1" applyFill="1"/>
    <xf numFmtId="4" fontId="0" fillId="34" borderId="9" xfId="0" applyNumberFormat="1" applyFill="1" applyBorder="1"/>
    <xf numFmtId="3" fontId="0" fillId="0" borderId="27" xfId="0" applyNumberFormat="1" applyFill="1" applyBorder="1"/>
    <xf numFmtId="4" fontId="0" fillId="0" borderId="0" xfId="0" applyNumberFormat="1" applyFill="1"/>
    <xf numFmtId="4" fontId="0" fillId="0" borderId="1" xfId="0" applyNumberFormat="1" applyFill="1" applyBorder="1"/>
    <xf numFmtId="0" fontId="0" fillId="0" borderId="27" xfId="0" applyFill="1" applyBorder="1"/>
    <xf numFmtId="3" fontId="18" fillId="33" borderId="4" xfId="0" applyNumberFormat="1" applyFont="1" applyFill="1" applyBorder="1"/>
    <xf numFmtId="0" fontId="26" fillId="0" borderId="0" xfId="0" applyFont="1"/>
    <xf numFmtId="0" fontId="27" fillId="0" borderId="0" xfId="0" applyFont="1"/>
    <xf numFmtId="4" fontId="0" fillId="34" borderId="0" xfId="0" applyNumberFormat="1" applyFill="1" applyBorder="1"/>
    <xf numFmtId="3" fontId="0" fillId="0" borderId="35" xfId="0" applyNumberFormat="1" applyFill="1" applyBorder="1"/>
    <xf numFmtId="0" fontId="18" fillId="34" borderId="4" xfId="0" applyFont="1" applyFill="1" applyBorder="1" applyAlignment="1">
      <alignment horizontal="left" vertical="center" wrapText="1"/>
    </xf>
    <xf numFmtId="0" fontId="18" fillId="34" borderId="27" xfId="0" applyFont="1" applyFill="1" applyBorder="1"/>
    <xf numFmtId="0" fontId="0" fillId="33" borderId="3" xfId="0" applyFill="1" applyBorder="1"/>
    <xf numFmtId="4" fontId="18" fillId="34" borderId="0" xfId="0" applyNumberFormat="1" applyFont="1" applyFill="1"/>
    <xf numFmtId="2" fontId="22" fillId="0" borderId="0" xfId="0" applyNumberFormat="1" applyFont="1" applyBorder="1" applyAlignment="1"/>
    <xf numFmtId="3" fontId="18" fillId="34" borderId="0" xfId="0" applyNumberFormat="1" applyFont="1" applyFill="1" applyBorder="1" applyAlignment="1">
      <alignment horizontal="center"/>
    </xf>
    <xf numFmtId="4" fontId="18" fillId="34" borderId="0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/>
    <xf numFmtId="0" fontId="22" fillId="0" borderId="0" xfId="0" applyFont="1" applyBorder="1" applyAlignment="1"/>
    <xf numFmtId="2" fontId="22" fillId="0" borderId="0" xfId="0" applyNumberFormat="1" applyFont="1" applyBorder="1"/>
    <xf numFmtId="2" fontId="18" fillId="0" borderId="34" xfId="0" applyNumberFormat="1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/>
    </xf>
    <xf numFmtId="3" fontId="18" fillId="0" borderId="15" xfId="0" applyNumberFormat="1" applyFont="1" applyBorder="1" applyAlignment="1">
      <alignment horizontal="center"/>
    </xf>
    <xf numFmtId="2" fontId="18" fillId="0" borderId="33" xfId="0" applyNumberFormat="1" applyFont="1" applyBorder="1" applyAlignment="1">
      <alignment horizontal="center"/>
    </xf>
    <xf numFmtId="0" fontId="22" fillId="0" borderId="10" xfId="0" applyFont="1" applyBorder="1" applyAlignment="1"/>
    <xf numFmtId="0" fontId="22" fillId="0" borderId="0" xfId="0" applyFont="1" applyBorder="1"/>
    <xf numFmtId="3" fontId="18" fillId="34" borderId="22" xfId="0" applyNumberFormat="1" applyFont="1" applyFill="1" applyBorder="1" applyAlignment="1">
      <alignment horizontal="center" vertical="center" wrapText="1"/>
    </xf>
    <xf numFmtId="4" fontId="18" fillId="34" borderId="22" xfId="0" applyNumberFormat="1" applyFont="1" applyFill="1" applyBorder="1" applyAlignment="1">
      <alignment horizontal="center" vertical="center" wrapText="1"/>
    </xf>
    <xf numFmtId="3" fontId="18" fillId="34" borderId="30" xfId="0" applyNumberFormat="1" applyFont="1" applyFill="1" applyBorder="1" applyAlignment="1">
      <alignment horizontal="center" vertical="center" wrapText="1"/>
    </xf>
    <xf numFmtId="0" fontId="0" fillId="0" borderId="0" xfId="0"/>
    <xf numFmtId="22" fontId="0" fillId="0" borderId="0" xfId="0" applyNumberFormat="1"/>
    <xf numFmtId="3" fontId="0" fillId="0" borderId="32" xfId="0" applyNumberFormat="1" applyFont="1" applyFill="1" applyBorder="1"/>
    <xf numFmtId="2" fontId="2" fillId="0" borderId="0" xfId="33" applyNumberFormat="1" applyFont="1" applyFill="1" applyBorder="1"/>
    <xf numFmtId="2" fontId="2" fillId="0" borderId="22" xfId="33" applyNumberFormat="1" applyFont="1" applyFill="1" applyBorder="1"/>
    <xf numFmtId="2" fontId="2" fillId="0" borderId="21" xfId="33" applyNumberFormat="1" applyFont="1" applyFill="1" applyBorder="1"/>
    <xf numFmtId="3" fontId="0" fillId="0" borderId="15" xfId="0" applyNumberFormat="1" applyFont="1" applyFill="1" applyBorder="1"/>
    <xf numFmtId="0" fontId="0" fillId="39" borderId="0" xfId="0" applyFill="1"/>
    <xf numFmtId="3" fontId="0" fillId="40" borderId="16" xfId="0" applyNumberFormat="1" applyFont="1" applyFill="1" applyBorder="1"/>
    <xf numFmtId="0" fontId="18" fillId="40" borderId="13" xfId="0" applyFont="1" applyFill="1" applyBorder="1"/>
    <xf numFmtId="0" fontId="18" fillId="40" borderId="19" xfId="0" applyFont="1" applyFill="1" applyBorder="1"/>
    <xf numFmtId="0" fontId="0" fillId="40" borderId="19" xfId="0" applyFont="1" applyFill="1" applyBorder="1"/>
    <xf numFmtId="0" fontId="0" fillId="40" borderId="21" xfId="0" applyFont="1" applyFill="1" applyBorder="1"/>
    <xf numFmtId="2" fontId="0" fillId="40" borderId="31" xfId="0" applyNumberFormat="1" applyFont="1" applyFill="1" applyBorder="1"/>
    <xf numFmtId="2" fontId="0" fillId="40" borderId="27" xfId="0" applyNumberFormat="1" applyFont="1" applyFill="1" applyBorder="1"/>
    <xf numFmtId="3" fontId="0" fillId="40" borderId="28" xfId="0" applyNumberFormat="1" applyFont="1" applyFill="1" applyBorder="1"/>
    <xf numFmtId="0" fontId="18" fillId="40" borderId="14" xfId="0" applyFont="1" applyFill="1" applyBorder="1"/>
    <xf numFmtId="0" fontId="18" fillId="40" borderId="16" xfId="0" applyFont="1" applyFill="1" applyBorder="1"/>
    <xf numFmtId="0" fontId="0" fillId="40" borderId="16" xfId="0" applyFont="1" applyFill="1" applyBorder="1"/>
    <xf numFmtId="0" fontId="0" fillId="40" borderId="0" xfId="0" applyFont="1" applyFill="1" applyBorder="1"/>
    <xf numFmtId="3" fontId="0" fillId="40" borderId="29" xfId="0" applyNumberFormat="1" applyFont="1" applyFill="1" applyBorder="1"/>
    <xf numFmtId="3" fontId="0" fillId="40" borderId="0" xfId="0" applyNumberFormat="1" applyFont="1" applyFill="1" applyBorder="1"/>
    <xf numFmtId="0" fontId="0" fillId="40" borderId="16" xfId="0" applyFill="1" applyBorder="1"/>
    <xf numFmtId="0" fontId="18" fillId="40" borderId="15" xfId="0" applyFont="1" applyFill="1" applyBorder="1"/>
    <xf numFmtId="0" fontId="0" fillId="40" borderId="20" xfId="0" applyFill="1" applyBorder="1"/>
    <xf numFmtId="3" fontId="0" fillId="40" borderId="20" xfId="0" applyNumberFormat="1" applyFont="1" applyFill="1" applyBorder="1"/>
    <xf numFmtId="3" fontId="0" fillId="40" borderId="22" xfId="0" applyNumberFormat="1" applyFont="1" applyFill="1" applyBorder="1"/>
    <xf numFmtId="2" fontId="0" fillId="40" borderId="32" xfId="0" applyNumberFormat="1" applyFont="1" applyFill="1" applyBorder="1"/>
    <xf numFmtId="3" fontId="0" fillId="40" borderId="30" xfId="0" applyNumberFormat="1" applyFont="1" applyFill="1" applyBorder="1"/>
    <xf numFmtId="4" fontId="18" fillId="34" borderId="21" xfId="0" applyNumberFormat="1" applyFont="1" applyFill="1" applyBorder="1" applyAlignment="1">
      <alignment horizontal="center" vertical="center" wrapText="1"/>
    </xf>
    <xf numFmtId="0" fontId="28" fillId="34" borderId="23" xfId="0" applyFont="1" applyFill="1" applyBorder="1" applyAlignment="1">
      <alignment horizontal="center" vertical="center" wrapText="1"/>
    </xf>
    <xf numFmtId="0" fontId="28" fillId="34" borderId="24" xfId="0" applyFont="1" applyFill="1" applyBorder="1" applyAlignment="1">
      <alignment horizontal="center" vertical="center" wrapText="1"/>
    </xf>
    <xf numFmtId="3" fontId="28" fillId="34" borderId="6" xfId="0" applyNumberFormat="1" applyFont="1" applyFill="1" applyBorder="1" applyAlignment="1">
      <alignment horizontal="center" vertical="center" wrapText="1"/>
    </xf>
    <xf numFmtId="3" fontId="28" fillId="34" borderId="26" xfId="0" applyNumberFormat="1" applyFont="1" applyFill="1" applyBorder="1" applyAlignment="1">
      <alignment horizontal="center" vertical="center" wrapText="1"/>
    </xf>
    <xf numFmtId="0" fontId="28" fillId="34" borderId="6" xfId="0" applyFont="1" applyFill="1" applyBorder="1" applyAlignment="1">
      <alignment horizontal="center" vertical="center" wrapText="1"/>
    </xf>
    <xf numFmtId="3" fontId="28" fillId="34" borderId="25" xfId="0" applyNumberFormat="1" applyFont="1" applyFill="1" applyBorder="1" applyAlignment="1">
      <alignment horizontal="center" vertical="center" wrapText="1"/>
    </xf>
    <xf numFmtId="3" fontId="28" fillId="0" borderId="6" xfId="0" applyNumberFormat="1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3" fontId="28" fillId="0" borderId="31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29" fillId="0" borderId="0" xfId="0" applyFont="1" applyFill="1"/>
    <xf numFmtId="0" fontId="28" fillId="0" borderId="19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0" fillId="34" borderId="0" xfId="0" applyFill="1" applyBorder="1" applyAlignment="1">
      <alignment horizontal="center" vertical="center"/>
    </xf>
    <xf numFmtId="0" fontId="0" fillId="34" borderId="9" xfId="0" applyFill="1" applyBorder="1" applyAlignment="1">
      <alignment horizontal="center" vertical="center"/>
    </xf>
    <xf numFmtId="0" fontId="0" fillId="34" borderId="27" xfId="0" applyFill="1" applyBorder="1" applyAlignment="1">
      <alignment horizontal="center" vertical="center"/>
    </xf>
    <xf numFmtId="0" fontId="0" fillId="34" borderId="35" xfId="0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0" fillId="34" borderId="0" xfId="0" applyFill="1" applyBorder="1" applyAlignment="1">
      <alignment horizontal="center" vertical="center" wrapText="1"/>
    </xf>
    <xf numFmtId="0" fontId="0" fillId="34" borderId="9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</cellXfs>
  <cellStyles count="44">
    <cellStyle name="Accent1" xfId="19" builtinId="29" customBuiltin="1"/>
    <cellStyle name="Accent1 - 20 %" xfId="1" builtinId="30" customBuiltin="1"/>
    <cellStyle name="Accent1 - 40%" xfId="7" builtinId="31" customBuiltin="1"/>
    <cellStyle name="Accent1 - 60%" xfId="13" builtinId="32" customBuiltin="1"/>
    <cellStyle name="Accent2" xfId="20" builtinId="33" customBuiltin="1"/>
    <cellStyle name="Accent2 - 20 %" xfId="2" builtinId="34" customBuiltin="1"/>
    <cellStyle name="Accent2 - 40%" xfId="8" builtinId="35" customBuiltin="1"/>
    <cellStyle name="Accent2 - 60%" xfId="14" builtinId="36" customBuiltin="1"/>
    <cellStyle name="Accent3" xfId="21" builtinId="37" customBuiltin="1"/>
    <cellStyle name="Accent3 - 20 %" xfId="3" builtinId="38" customBuiltin="1"/>
    <cellStyle name="Accent3 - 40%" xfId="9" builtinId="39" customBuiltin="1"/>
    <cellStyle name="Accent3 - 60%" xfId="15" builtinId="40" customBuiltin="1"/>
    <cellStyle name="Accent4" xfId="22" builtinId="41" customBuiltin="1"/>
    <cellStyle name="Accent4 - 20 %" xfId="4" builtinId="42" customBuiltin="1"/>
    <cellStyle name="Accent4 - 40%" xfId="10" builtinId="43" customBuiltin="1"/>
    <cellStyle name="Accent4 - 60%" xfId="16" builtinId="44" customBuiltin="1"/>
    <cellStyle name="Accent5" xfId="23" builtinId="45" customBuiltin="1"/>
    <cellStyle name="Accent5 - 20 %" xfId="5" builtinId="46" customBuiltin="1"/>
    <cellStyle name="Accent5 - 40%" xfId="11" builtinId="47" customBuiltin="1"/>
    <cellStyle name="Accent5 - 60%" xfId="17" builtinId="48" customBuiltin="1"/>
    <cellStyle name="Accent6" xfId="24" builtinId="49" customBuiltin="1"/>
    <cellStyle name="Accent6 - 20 %" xfId="6" builtinId="50" customBuiltin="1"/>
    <cellStyle name="Accent6 - 40%" xfId="12" builtinId="51" customBuiltin="1"/>
    <cellStyle name="Accent6 - 60%" xfId="18" builtinId="52" customBuiltin="1"/>
    <cellStyle name="Avertissement" xfId="25" builtinId="11" customBuiltin="1"/>
    <cellStyle name="Bon" xfId="34" builtinId="26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Lien hypertexte" xfId="31" builtinId="8"/>
    <cellStyle name="Neutre" xfId="32" builtinId="28" customBuiltin="1"/>
    <cellStyle name="Normal" xfId="0" builtinId="0"/>
    <cellStyle name="Note" xfId="28" builtinId="10" customBuiltin="1"/>
    <cellStyle name="Pourcentage" xfId="33" builtinId="5"/>
    <cellStyle name="Sortie" xfId="35" builtinId="21" customBuiltin="1"/>
    <cellStyle name="Texte explicatif" xfId="36" builtinId="53" customBuiltin="1"/>
    <cellStyle name="Titre 1" xfId="38" builtinId="16" customBuiltin="1"/>
    <cellStyle name="Titre 2" xfId="39" builtinId="17" customBuiltin="1"/>
    <cellStyle name="Titre 3" xfId="40" builtinId="18" customBuiltin="1"/>
    <cellStyle name="Titre 4" xfId="41" builtinId="19" customBuiltin="1"/>
    <cellStyle name="Titre de la feuille" xfId="37" builtinId="15" customBuiltin="1"/>
    <cellStyle name="Total" xfId="42" builtinId="25" customBuiltin="1"/>
    <cellStyle name="Vérification de cellule" xfId="43" builtinId="23" customBuiltin="1"/>
  </cellStyles>
  <dxfs count="0"/>
  <tableStyles count="0" defaultTableStyle="TableStyleMedium9"/>
  <colors>
    <mruColors>
      <color rgb="FFF0EB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9525</xdr:colOff>
      <xdr:row>3</xdr:row>
      <xdr:rowOff>619125</xdr:rowOff>
    </xdr:to>
    <xdr:pic>
      <xdr:nvPicPr>
        <xdr:cNvPr id="2088" name="Image 1" descr="Logo élections européennes 24 mai 2014 DOM TOM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00075"/>
          <a:ext cx="25146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257175</xdr:rowOff>
    </xdr:from>
    <xdr:to>
      <xdr:col>1</xdr:col>
      <xdr:colOff>1004607</xdr:colOff>
      <xdr:row>3</xdr:row>
      <xdr:rowOff>609600</xdr:rowOff>
    </xdr:to>
    <xdr:pic>
      <xdr:nvPicPr>
        <xdr:cNvPr id="1096" name="Image 1" descr="Logo élections européennes 24 mai 2014 DOM TOM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90550"/>
          <a:ext cx="25431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lections.interieur.gouv.fr/ER2014/08/08L013.html" TargetMode="Externa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W49"/>
  <sheetViews>
    <sheetView workbookViewId="0">
      <selection activeCell="L2" sqref="L2"/>
    </sheetView>
  </sheetViews>
  <sheetFormatPr baseColWidth="10" defaultRowHeight="14"/>
  <cols>
    <col min="8" max="8" width="10.83203125" style="95"/>
    <col min="10" max="10" width="10.83203125" style="93"/>
    <col min="12" max="12" width="10.83203125" style="93"/>
    <col min="15" max="15" width="10.83203125" style="153"/>
    <col min="18" max="18" width="10.83203125" style="94"/>
    <col min="38" max="45" width="11.5" customWidth="1"/>
    <col min="53" max="53" width="10.83203125" style="93"/>
  </cols>
  <sheetData>
    <row r="1" spans="1:153">
      <c r="A1" s="146" t="s">
        <v>47</v>
      </c>
      <c r="B1" s="146" t="s">
        <v>48</v>
      </c>
      <c r="C1" s="146" t="s">
        <v>49</v>
      </c>
      <c r="D1" s="146" t="s">
        <v>50</v>
      </c>
      <c r="E1" s="146" t="s">
        <v>51</v>
      </c>
      <c r="F1" s="146" t="s">
        <v>52</v>
      </c>
      <c r="G1" s="146" t="s">
        <v>53</v>
      </c>
      <c r="H1" s="146" t="s">
        <v>54</v>
      </c>
      <c r="I1" s="146" t="s">
        <v>55</v>
      </c>
      <c r="J1" s="146" t="s">
        <v>56</v>
      </c>
      <c r="K1" s="146" t="s">
        <v>57</v>
      </c>
      <c r="L1" s="93" t="s">
        <v>58</v>
      </c>
      <c r="M1" s="146" t="s">
        <v>59</v>
      </c>
      <c r="N1" s="146" t="s">
        <v>60</v>
      </c>
      <c r="O1" s="153" t="s">
        <v>61</v>
      </c>
      <c r="P1" s="146" t="s">
        <v>62</v>
      </c>
      <c r="Q1" s="146" t="s">
        <v>63</v>
      </c>
      <c r="R1" s="146" t="s">
        <v>64</v>
      </c>
      <c r="S1" s="146" t="s">
        <v>65</v>
      </c>
      <c r="T1" s="146" t="s">
        <v>66</v>
      </c>
      <c r="U1" s="146" t="s">
        <v>67</v>
      </c>
      <c r="V1" s="146" t="s">
        <v>68</v>
      </c>
      <c r="W1" s="146" t="s">
        <v>69</v>
      </c>
      <c r="X1" s="146" t="s">
        <v>70</v>
      </c>
      <c r="Y1" s="146" t="s">
        <v>71</v>
      </c>
      <c r="Z1" s="146" t="s">
        <v>72</v>
      </c>
      <c r="AA1" s="146" t="s">
        <v>73</v>
      </c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</row>
    <row r="2" spans="1:153">
      <c r="A2" s="147">
        <v>41783.934976851851</v>
      </c>
      <c r="B2" s="146" t="s">
        <v>74</v>
      </c>
      <c r="C2" s="146"/>
      <c r="D2" s="146" t="s">
        <v>75</v>
      </c>
      <c r="E2" s="146">
        <v>11</v>
      </c>
      <c r="F2" s="146" t="s">
        <v>138</v>
      </c>
      <c r="G2" s="146">
        <v>640</v>
      </c>
      <c r="H2" s="146">
        <v>456</v>
      </c>
      <c r="I2" s="146">
        <v>71.25</v>
      </c>
      <c r="J2" s="146">
        <v>184</v>
      </c>
      <c r="K2" s="146">
        <v>28.75</v>
      </c>
      <c r="L2" s="93">
        <v>5</v>
      </c>
      <c r="M2" s="146">
        <v>0.78</v>
      </c>
      <c r="N2" s="146">
        <v>2.72</v>
      </c>
      <c r="O2" s="153">
        <v>0</v>
      </c>
      <c r="P2" s="146">
        <v>0</v>
      </c>
      <c r="Q2" s="146">
        <v>0</v>
      </c>
      <c r="R2" s="146">
        <v>179</v>
      </c>
      <c r="S2" s="146">
        <v>27.97</v>
      </c>
      <c r="T2" s="146">
        <v>97.28</v>
      </c>
      <c r="U2" s="146">
        <v>11</v>
      </c>
      <c r="V2" s="146" t="s">
        <v>76</v>
      </c>
      <c r="W2" s="146" t="s">
        <v>77</v>
      </c>
      <c r="X2" s="146" t="s">
        <v>78</v>
      </c>
      <c r="Y2" s="146">
        <v>2</v>
      </c>
      <c r="Z2" s="146">
        <v>0.31</v>
      </c>
      <c r="AA2" s="146">
        <v>1.1200000000000001</v>
      </c>
      <c r="AB2" s="146">
        <v>13</v>
      </c>
      <c r="AC2" s="146" t="s">
        <v>79</v>
      </c>
      <c r="AD2" s="146" t="s">
        <v>80</v>
      </c>
      <c r="AE2" s="146" t="s">
        <v>81</v>
      </c>
      <c r="AF2" s="146">
        <v>23</v>
      </c>
      <c r="AG2" s="146">
        <v>3.59</v>
      </c>
      <c r="AH2" s="146">
        <v>12.85</v>
      </c>
      <c r="AI2" s="146">
        <v>3</v>
      </c>
      <c r="AJ2" s="146" t="s">
        <v>82</v>
      </c>
      <c r="AK2" s="146" t="s">
        <v>83</v>
      </c>
      <c r="AL2" s="146" t="s">
        <v>84</v>
      </c>
      <c r="AM2" s="146">
        <v>46</v>
      </c>
      <c r="AN2" s="146">
        <v>7.19</v>
      </c>
      <c r="AO2" s="146">
        <v>25.7</v>
      </c>
      <c r="AP2" s="146">
        <v>7</v>
      </c>
      <c r="AQ2" s="146" t="s">
        <v>85</v>
      </c>
      <c r="AR2" s="146" t="s">
        <v>86</v>
      </c>
      <c r="AS2" s="146" t="s">
        <v>87</v>
      </c>
      <c r="AT2" s="146">
        <v>67</v>
      </c>
      <c r="AU2" s="146">
        <v>10.47</v>
      </c>
      <c r="AV2" s="146">
        <v>37.43</v>
      </c>
      <c r="AW2" s="146">
        <v>1</v>
      </c>
      <c r="AX2" s="146" t="s">
        <v>88</v>
      </c>
      <c r="AY2" s="146" t="s">
        <v>89</v>
      </c>
      <c r="AZ2" s="146" t="s">
        <v>90</v>
      </c>
      <c r="BA2" s="146">
        <v>3</v>
      </c>
      <c r="BB2" s="146">
        <v>0.47</v>
      </c>
      <c r="BC2" s="146">
        <v>1.68</v>
      </c>
      <c r="BD2" s="146">
        <v>2</v>
      </c>
      <c r="BE2" s="146" t="s">
        <v>88</v>
      </c>
      <c r="BF2" s="146" t="s">
        <v>89</v>
      </c>
      <c r="BG2" s="146" t="s">
        <v>91</v>
      </c>
      <c r="BH2" s="146">
        <v>0</v>
      </c>
      <c r="BI2" s="146">
        <v>0</v>
      </c>
      <c r="BJ2" s="146">
        <v>0</v>
      </c>
      <c r="BK2" s="146">
        <v>6</v>
      </c>
      <c r="BL2" s="146" t="s">
        <v>88</v>
      </c>
      <c r="BM2" s="146" t="s">
        <v>89</v>
      </c>
      <c r="BN2" s="146" t="s">
        <v>92</v>
      </c>
      <c r="BO2" s="146">
        <v>0</v>
      </c>
      <c r="BP2" s="146">
        <v>0</v>
      </c>
      <c r="BQ2" s="146">
        <v>0</v>
      </c>
      <c r="BR2" s="146">
        <v>8</v>
      </c>
      <c r="BS2" s="146" t="s">
        <v>88</v>
      </c>
      <c r="BT2" s="146" t="s">
        <v>89</v>
      </c>
      <c r="BU2" s="146" t="s">
        <v>106</v>
      </c>
      <c r="BV2" s="146">
        <v>0</v>
      </c>
      <c r="BW2" s="146">
        <v>0</v>
      </c>
      <c r="BX2" s="146">
        <v>0</v>
      </c>
      <c r="BY2" s="146">
        <v>9</v>
      </c>
      <c r="BZ2" s="146" t="s">
        <v>88</v>
      </c>
      <c r="CA2" s="146" t="s">
        <v>89</v>
      </c>
      <c r="CB2" s="146" t="s">
        <v>93</v>
      </c>
      <c r="CC2" s="146">
        <v>0</v>
      </c>
      <c r="CD2" s="146">
        <v>0</v>
      </c>
      <c r="CE2" s="146">
        <v>0</v>
      </c>
      <c r="CF2" s="146">
        <v>10</v>
      </c>
      <c r="CG2" s="146" t="s">
        <v>88</v>
      </c>
      <c r="CH2" s="146" t="s">
        <v>89</v>
      </c>
      <c r="CI2" s="146" t="s">
        <v>30</v>
      </c>
      <c r="CJ2" s="146">
        <v>0</v>
      </c>
      <c r="CK2" s="146">
        <v>0</v>
      </c>
      <c r="CL2" s="146">
        <v>0</v>
      </c>
      <c r="CM2" s="146">
        <v>12</v>
      </c>
      <c r="CN2" s="146" t="s">
        <v>88</v>
      </c>
      <c r="CO2" s="146" t="s">
        <v>89</v>
      </c>
      <c r="CP2" s="146" t="s">
        <v>94</v>
      </c>
      <c r="CQ2" s="146">
        <v>0</v>
      </c>
      <c r="CR2" s="146">
        <v>0</v>
      </c>
      <c r="CS2" s="146">
        <v>0</v>
      </c>
      <c r="CT2" s="146">
        <v>14</v>
      </c>
      <c r="CU2" s="146" t="s">
        <v>88</v>
      </c>
      <c r="CV2" s="146" t="s">
        <v>89</v>
      </c>
      <c r="CW2" s="146" t="s">
        <v>95</v>
      </c>
      <c r="CX2" s="146">
        <v>0</v>
      </c>
      <c r="CY2" s="146">
        <v>0</v>
      </c>
      <c r="CZ2" s="146">
        <v>0</v>
      </c>
      <c r="DA2" s="146">
        <v>18</v>
      </c>
      <c r="DB2" s="146" t="s">
        <v>88</v>
      </c>
      <c r="DC2" s="146" t="s">
        <v>89</v>
      </c>
      <c r="DD2" s="146" t="s">
        <v>96</v>
      </c>
      <c r="DE2" s="146">
        <v>0</v>
      </c>
      <c r="DF2" s="146">
        <v>0</v>
      </c>
      <c r="DG2" s="146">
        <v>0</v>
      </c>
      <c r="DH2" s="146">
        <v>19</v>
      </c>
      <c r="DI2" s="146" t="s">
        <v>88</v>
      </c>
      <c r="DJ2" s="146" t="s">
        <v>89</v>
      </c>
      <c r="DK2" s="146" t="s">
        <v>97</v>
      </c>
      <c r="DL2" s="146">
        <v>0</v>
      </c>
      <c r="DM2" s="146">
        <v>0</v>
      </c>
      <c r="DN2" s="146">
        <v>0</v>
      </c>
      <c r="DO2" s="146">
        <v>5</v>
      </c>
      <c r="DP2" s="146" t="s">
        <v>98</v>
      </c>
      <c r="DQ2" s="146" t="s">
        <v>99</v>
      </c>
      <c r="DR2" s="146" t="s">
        <v>100</v>
      </c>
      <c r="DS2" s="146">
        <v>13</v>
      </c>
      <c r="DT2" s="146">
        <v>2.0299999999999998</v>
      </c>
      <c r="DU2" s="146">
        <v>7.26</v>
      </c>
      <c r="DV2" s="146">
        <v>16</v>
      </c>
      <c r="DW2" s="146" t="s">
        <v>101</v>
      </c>
      <c r="DX2" s="146" t="s">
        <v>102</v>
      </c>
      <c r="DY2" s="146" t="s">
        <v>103</v>
      </c>
      <c r="DZ2" s="146">
        <v>20</v>
      </c>
      <c r="EA2" s="146">
        <v>3.13</v>
      </c>
      <c r="EB2" s="146">
        <v>11.17</v>
      </c>
      <c r="EC2" s="146">
        <v>15</v>
      </c>
      <c r="ED2" s="146" t="s">
        <v>104</v>
      </c>
      <c r="EE2" s="146" t="s">
        <v>105</v>
      </c>
      <c r="EF2" s="146" t="s">
        <v>107</v>
      </c>
      <c r="EG2" s="146">
        <v>0</v>
      </c>
      <c r="EH2" s="146">
        <v>0</v>
      </c>
      <c r="EI2" s="146">
        <v>0</v>
      </c>
      <c r="EJ2" s="146">
        <v>17</v>
      </c>
      <c r="EK2" s="146" t="s">
        <v>104</v>
      </c>
      <c r="EL2" s="146" t="s">
        <v>105</v>
      </c>
      <c r="EM2" s="146" t="s">
        <v>108</v>
      </c>
      <c r="EN2" s="146">
        <v>0</v>
      </c>
      <c r="EO2" s="146">
        <v>0</v>
      </c>
      <c r="EP2" s="146">
        <v>0</v>
      </c>
      <c r="EQ2" s="146">
        <v>4</v>
      </c>
      <c r="ER2" s="146" t="s">
        <v>109</v>
      </c>
      <c r="ES2" s="146" t="s">
        <v>110</v>
      </c>
      <c r="ET2" s="146" t="s">
        <v>111</v>
      </c>
      <c r="EU2" s="146">
        <v>5</v>
      </c>
      <c r="EV2" s="146">
        <v>0.78</v>
      </c>
      <c r="EW2" s="146">
        <v>2.79</v>
      </c>
    </row>
    <row r="3" spans="1:153">
      <c r="A3" s="147">
        <v>41783.934976851851</v>
      </c>
      <c r="B3" s="146" t="s">
        <v>74</v>
      </c>
      <c r="C3" s="146"/>
      <c r="D3" s="146" t="s">
        <v>75</v>
      </c>
      <c r="E3" s="146">
        <v>12</v>
      </c>
      <c r="F3" s="146" t="s">
        <v>126</v>
      </c>
      <c r="G3" s="146">
        <v>7518</v>
      </c>
      <c r="H3" s="146">
        <v>6616</v>
      </c>
      <c r="I3" s="146">
        <v>88</v>
      </c>
      <c r="J3" s="146">
        <v>902</v>
      </c>
      <c r="K3" s="146">
        <v>12</v>
      </c>
      <c r="L3" s="93">
        <v>26</v>
      </c>
      <c r="M3" s="146">
        <v>0.35</v>
      </c>
      <c r="N3" s="146">
        <v>2.88</v>
      </c>
      <c r="O3" s="153">
        <v>13</v>
      </c>
      <c r="P3" s="146">
        <v>0.17</v>
      </c>
      <c r="Q3" s="146">
        <v>1.44</v>
      </c>
      <c r="R3" s="146">
        <v>863</v>
      </c>
      <c r="S3" s="146">
        <v>11.48</v>
      </c>
      <c r="T3" s="146">
        <v>95.68</v>
      </c>
      <c r="U3" s="146">
        <v>11</v>
      </c>
      <c r="V3" s="146" t="s">
        <v>76</v>
      </c>
      <c r="W3" s="146" t="s">
        <v>77</v>
      </c>
      <c r="X3" s="146" t="s">
        <v>78</v>
      </c>
      <c r="Y3" s="146">
        <v>11</v>
      </c>
      <c r="Z3" s="146">
        <v>0.15</v>
      </c>
      <c r="AA3" s="146">
        <v>1.27</v>
      </c>
      <c r="AB3" s="146">
        <v>13</v>
      </c>
      <c r="AC3" s="146" t="s">
        <v>79</v>
      </c>
      <c r="AD3" s="146" t="s">
        <v>80</v>
      </c>
      <c r="AE3" s="146" t="s">
        <v>81</v>
      </c>
      <c r="AF3" s="146">
        <v>239</v>
      </c>
      <c r="AG3" s="146">
        <v>3.18</v>
      </c>
      <c r="AH3" s="146">
        <v>27.69</v>
      </c>
      <c r="AI3" s="146">
        <v>3</v>
      </c>
      <c r="AJ3" s="146" t="s">
        <v>82</v>
      </c>
      <c r="AK3" s="146" t="s">
        <v>83</v>
      </c>
      <c r="AL3" s="146" t="s">
        <v>84</v>
      </c>
      <c r="AM3" s="146">
        <v>64</v>
      </c>
      <c r="AN3" s="146">
        <v>0.85</v>
      </c>
      <c r="AO3" s="146">
        <v>7.42</v>
      </c>
      <c r="AP3" s="146">
        <v>7</v>
      </c>
      <c r="AQ3" s="146" t="s">
        <v>85</v>
      </c>
      <c r="AR3" s="146" t="s">
        <v>86</v>
      </c>
      <c r="AS3" s="146" t="s">
        <v>87</v>
      </c>
      <c r="AT3" s="146">
        <v>75</v>
      </c>
      <c r="AU3" s="146">
        <v>1</v>
      </c>
      <c r="AV3" s="146">
        <v>8.69</v>
      </c>
      <c r="AW3" s="146">
        <v>1</v>
      </c>
      <c r="AX3" s="146" t="s">
        <v>88</v>
      </c>
      <c r="AY3" s="146" t="s">
        <v>89</v>
      </c>
      <c r="AZ3" s="146" t="s">
        <v>90</v>
      </c>
      <c r="BA3" s="146">
        <v>5</v>
      </c>
      <c r="BB3" s="146">
        <v>7.0000000000000007E-2</v>
      </c>
      <c r="BC3" s="146">
        <v>0.57999999999999996</v>
      </c>
      <c r="BD3" s="146">
        <v>2</v>
      </c>
      <c r="BE3" s="146" t="s">
        <v>88</v>
      </c>
      <c r="BF3" s="146" t="s">
        <v>89</v>
      </c>
      <c r="BG3" s="146" t="s">
        <v>91</v>
      </c>
      <c r="BH3" s="146">
        <v>0</v>
      </c>
      <c r="BI3" s="146">
        <v>0</v>
      </c>
      <c r="BJ3" s="146">
        <v>0</v>
      </c>
      <c r="BK3" s="146">
        <v>6</v>
      </c>
      <c r="BL3" s="146" t="s">
        <v>88</v>
      </c>
      <c r="BM3" s="146" t="s">
        <v>89</v>
      </c>
      <c r="BN3" s="146" t="s">
        <v>92</v>
      </c>
      <c r="BO3" s="146">
        <v>0</v>
      </c>
      <c r="BP3" s="146">
        <v>0</v>
      </c>
      <c r="BQ3" s="146">
        <v>0</v>
      </c>
      <c r="BR3" s="146">
        <v>8</v>
      </c>
      <c r="BS3" s="146" t="s">
        <v>88</v>
      </c>
      <c r="BT3" s="146" t="s">
        <v>89</v>
      </c>
      <c r="BU3" s="146" t="s">
        <v>106</v>
      </c>
      <c r="BV3" s="146">
        <v>7</v>
      </c>
      <c r="BW3" s="146">
        <v>0.09</v>
      </c>
      <c r="BX3" s="146">
        <v>0.81</v>
      </c>
      <c r="BY3" s="146">
        <v>9</v>
      </c>
      <c r="BZ3" s="146" t="s">
        <v>88</v>
      </c>
      <c r="CA3" s="146" t="s">
        <v>89</v>
      </c>
      <c r="CB3" s="146" t="s">
        <v>93</v>
      </c>
      <c r="CC3" s="146">
        <v>0</v>
      </c>
      <c r="CD3" s="146">
        <v>0</v>
      </c>
      <c r="CE3" s="146">
        <v>0</v>
      </c>
      <c r="CF3" s="146">
        <v>10</v>
      </c>
      <c r="CG3" s="146" t="s">
        <v>88</v>
      </c>
      <c r="CH3" s="146" t="s">
        <v>89</v>
      </c>
      <c r="CI3" s="146" t="s">
        <v>30</v>
      </c>
      <c r="CJ3" s="146">
        <v>0</v>
      </c>
      <c r="CK3" s="146">
        <v>0</v>
      </c>
      <c r="CL3" s="146">
        <v>0</v>
      </c>
      <c r="CM3" s="146">
        <v>12</v>
      </c>
      <c r="CN3" s="146" t="s">
        <v>88</v>
      </c>
      <c r="CO3" s="146" t="s">
        <v>89</v>
      </c>
      <c r="CP3" s="146" t="s">
        <v>94</v>
      </c>
      <c r="CQ3" s="146">
        <v>0</v>
      </c>
      <c r="CR3" s="146">
        <v>0</v>
      </c>
      <c r="CS3" s="146">
        <v>0</v>
      </c>
      <c r="CT3" s="146">
        <v>14</v>
      </c>
      <c r="CU3" s="146" t="s">
        <v>88</v>
      </c>
      <c r="CV3" s="146" t="s">
        <v>89</v>
      </c>
      <c r="CW3" s="146" t="s">
        <v>95</v>
      </c>
      <c r="CX3" s="146">
        <v>0</v>
      </c>
      <c r="CY3" s="146">
        <v>0</v>
      </c>
      <c r="CZ3" s="146">
        <v>0</v>
      </c>
      <c r="DA3" s="146">
        <v>18</v>
      </c>
      <c r="DB3" s="146" t="s">
        <v>88</v>
      </c>
      <c r="DC3" s="146" t="s">
        <v>89</v>
      </c>
      <c r="DD3" s="146" t="s">
        <v>96</v>
      </c>
      <c r="DE3" s="146">
        <v>0</v>
      </c>
      <c r="DF3" s="146">
        <v>0</v>
      </c>
      <c r="DG3" s="146">
        <v>0</v>
      </c>
      <c r="DH3" s="146">
        <v>19</v>
      </c>
      <c r="DI3" s="146" t="s">
        <v>88</v>
      </c>
      <c r="DJ3" s="146" t="s">
        <v>89</v>
      </c>
      <c r="DK3" s="146" t="s">
        <v>97</v>
      </c>
      <c r="DL3" s="146">
        <v>30</v>
      </c>
      <c r="DM3" s="146">
        <v>0.4</v>
      </c>
      <c r="DN3" s="146">
        <v>3.48</v>
      </c>
      <c r="DO3" s="146">
        <v>5</v>
      </c>
      <c r="DP3" s="146" t="s">
        <v>98</v>
      </c>
      <c r="DQ3" s="146" t="s">
        <v>99</v>
      </c>
      <c r="DR3" s="146" t="s">
        <v>100</v>
      </c>
      <c r="DS3" s="146">
        <v>60</v>
      </c>
      <c r="DT3" s="146">
        <v>0.8</v>
      </c>
      <c r="DU3" s="146">
        <v>6.95</v>
      </c>
      <c r="DV3" s="146">
        <v>16</v>
      </c>
      <c r="DW3" s="146" t="s">
        <v>101</v>
      </c>
      <c r="DX3" s="146" t="s">
        <v>102</v>
      </c>
      <c r="DY3" s="146" t="s">
        <v>103</v>
      </c>
      <c r="DZ3" s="146">
        <v>256</v>
      </c>
      <c r="EA3" s="146">
        <v>3.41</v>
      </c>
      <c r="EB3" s="146">
        <v>29.66</v>
      </c>
      <c r="EC3" s="146">
        <v>15</v>
      </c>
      <c r="ED3" s="146" t="s">
        <v>104</v>
      </c>
      <c r="EE3" s="146" t="s">
        <v>105</v>
      </c>
      <c r="EF3" s="146" t="s">
        <v>107</v>
      </c>
      <c r="EG3" s="146">
        <v>0</v>
      </c>
      <c r="EH3" s="146">
        <v>0</v>
      </c>
      <c r="EI3" s="146">
        <v>0</v>
      </c>
      <c r="EJ3" s="146">
        <v>17</v>
      </c>
      <c r="EK3" s="146" t="s">
        <v>104</v>
      </c>
      <c r="EL3" s="146" t="s">
        <v>105</v>
      </c>
      <c r="EM3" s="146" t="s">
        <v>108</v>
      </c>
      <c r="EN3" s="146">
        <v>0</v>
      </c>
      <c r="EO3" s="146">
        <v>0</v>
      </c>
      <c r="EP3" s="146">
        <v>0</v>
      </c>
      <c r="EQ3" s="146">
        <v>4</v>
      </c>
      <c r="ER3" s="146" t="s">
        <v>109</v>
      </c>
      <c r="ES3" s="146" t="s">
        <v>110</v>
      </c>
      <c r="ET3" s="146" t="s">
        <v>111</v>
      </c>
      <c r="EU3" s="146">
        <v>116</v>
      </c>
      <c r="EV3" s="146">
        <v>1.54</v>
      </c>
      <c r="EW3" s="146">
        <v>13.44</v>
      </c>
    </row>
    <row r="4" spans="1:153">
      <c r="A4" s="147">
        <v>41783.934976851851</v>
      </c>
      <c r="B4" s="146" t="s">
        <v>74</v>
      </c>
      <c r="C4" s="146"/>
      <c r="D4" s="146" t="s">
        <v>75</v>
      </c>
      <c r="E4" s="146">
        <v>13</v>
      </c>
      <c r="F4" s="146" t="s">
        <v>200</v>
      </c>
      <c r="G4" s="146">
        <v>1446</v>
      </c>
      <c r="H4" s="146">
        <v>1170</v>
      </c>
      <c r="I4" s="146">
        <v>80.91</v>
      </c>
      <c r="J4" s="146">
        <v>276</v>
      </c>
      <c r="K4" s="146">
        <v>19.09</v>
      </c>
      <c r="L4" s="93">
        <v>4</v>
      </c>
      <c r="M4" s="146">
        <v>0.28000000000000003</v>
      </c>
      <c r="N4" s="146">
        <v>1.45</v>
      </c>
      <c r="O4" s="153">
        <v>11</v>
      </c>
      <c r="P4" s="146">
        <v>0.76</v>
      </c>
      <c r="Q4" s="146">
        <v>3.99</v>
      </c>
      <c r="R4" s="146">
        <v>261</v>
      </c>
      <c r="S4" s="146">
        <v>18.05</v>
      </c>
      <c r="T4" s="146">
        <v>94.57</v>
      </c>
      <c r="U4" s="146">
        <v>11</v>
      </c>
      <c r="V4" s="146" t="s">
        <v>76</v>
      </c>
      <c r="W4" s="146" t="s">
        <v>77</v>
      </c>
      <c r="X4" s="146" t="s">
        <v>78</v>
      </c>
      <c r="Y4" s="146">
        <v>5</v>
      </c>
      <c r="Z4" s="146">
        <v>0.35</v>
      </c>
      <c r="AA4" s="146">
        <v>1.92</v>
      </c>
      <c r="AB4" s="146">
        <v>13</v>
      </c>
      <c r="AC4" s="146" t="s">
        <v>79</v>
      </c>
      <c r="AD4" s="146" t="s">
        <v>80</v>
      </c>
      <c r="AE4" s="146" t="s">
        <v>81</v>
      </c>
      <c r="AF4" s="146">
        <v>139</v>
      </c>
      <c r="AG4" s="146">
        <v>9.61</v>
      </c>
      <c r="AH4" s="146">
        <v>53.26</v>
      </c>
      <c r="AI4" s="146">
        <v>3</v>
      </c>
      <c r="AJ4" s="146" t="s">
        <v>82</v>
      </c>
      <c r="AK4" s="146" t="s">
        <v>83</v>
      </c>
      <c r="AL4" s="146" t="s">
        <v>84</v>
      </c>
      <c r="AM4" s="146">
        <v>31</v>
      </c>
      <c r="AN4" s="146">
        <v>2.14</v>
      </c>
      <c r="AO4" s="146">
        <v>11.88</v>
      </c>
      <c r="AP4" s="146">
        <v>7</v>
      </c>
      <c r="AQ4" s="146" t="s">
        <v>85</v>
      </c>
      <c r="AR4" s="146" t="s">
        <v>86</v>
      </c>
      <c r="AS4" s="146" t="s">
        <v>87</v>
      </c>
      <c r="AT4" s="146">
        <v>9</v>
      </c>
      <c r="AU4" s="146">
        <v>0.62</v>
      </c>
      <c r="AV4" s="146">
        <v>3.45</v>
      </c>
      <c r="AW4" s="146">
        <v>1</v>
      </c>
      <c r="AX4" s="146" t="s">
        <v>88</v>
      </c>
      <c r="AY4" s="146" t="s">
        <v>89</v>
      </c>
      <c r="AZ4" s="146" t="s">
        <v>90</v>
      </c>
      <c r="BA4" s="146">
        <v>3</v>
      </c>
      <c r="BB4" s="146">
        <v>0.21</v>
      </c>
      <c r="BC4" s="146">
        <v>1.1499999999999999</v>
      </c>
      <c r="BD4" s="146">
        <v>2</v>
      </c>
      <c r="BE4" s="146" t="s">
        <v>88</v>
      </c>
      <c r="BF4" s="146" t="s">
        <v>89</v>
      </c>
      <c r="BG4" s="146" t="s">
        <v>91</v>
      </c>
      <c r="BH4" s="146">
        <v>0</v>
      </c>
      <c r="BI4" s="146">
        <v>0</v>
      </c>
      <c r="BJ4" s="146">
        <v>0</v>
      </c>
      <c r="BK4" s="146">
        <v>6</v>
      </c>
      <c r="BL4" s="146" t="s">
        <v>88</v>
      </c>
      <c r="BM4" s="146" t="s">
        <v>89</v>
      </c>
      <c r="BN4" s="146" t="s">
        <v>92</v>
      </c>
      <c r="BO4" s="146">
        <v>0</v>
      </c>
      <c r="BP4" s="146">
        <v>0</v>
      </c>
      <c r="BQ4" s="146">
        <v>0</v>
      </c>
      <c r="BR4" s="146">
        <v>8</v>
      </c>
      <c r="BS4" s="146" t="s">
        <v>88</v>
      </c>
      <c r="BT4" s="146" t="s">
        <v>89</v>
      </c>
      <c r="BU4" s="146" t="s">
        <v>106</v>
      </c>
      <c r="BV4" s="146">
        <v>5</v>
      </c>
      <c r="BW4" s="146">
        <v>0.35</v>
      </c>
      <c r="BX4" s="146">
        <v>1.92</v>
      </c>
      <c r="BY4" s="146">
        <v>9</v>
      </c>
      <c r="BZ4" s="146" t="s">
        <v>88</v>
      </c>
      <c r="CA4" s="146" t="s">
        <v>89</v>
      </c>
      <c r="CB4" s="146" t="s">
        <v>93</v>
      </c>
      <c r="CC4" s="146">
        <v>0</v>
      </c>
      <c r="CD4" s="146">
        <v>0</v>
      </c>
      <c r="CE4" s="146">
        <v>0</v>
      </c>
      <c r="CF4" s="146">
        <v>10</v>
      </c>
      <c r="CG4" s="146" t="s">
        <v>88</v>
      </c>
      <c r="CH4" s="146" t="s">
        <v>89</v>
      </c>
      <c r="CI4" s="146" t="s">
        <v>30</v>
      </c>
      <c r="CJ4" s="146">
        <v>0</v>
      </c>
      <c r="CK4" s="146">
        <v>0</v>
      </c>
      <c r="CL4" s="146">
        <v>0</v>
      </c>
      <c r="CM4" s="146">
        <v>12</v>
      </c>
      <c r="CN4" s="146" t="s">
        <v>88</v>
      </c>
      <c r="CO4" s="146" t="s">
        <v>89</v>
      </c>
      <c r="CP4" s="146" t="s">
        <v>94</v>
      </c>
      <c r="CQ4" s="146">
        <v>0</v>
      </c>
      <c r="CR4" s="146">
        <v>0</v>
      </c>
      <c r="CS4" s="146">
        <v>0</v>
      </c>
      <c r="CT4" s="146">
        <v>14</v>
      </c>
      <c r="CU4" s="146" t="s">
        <v>88</v>
      </c>
      <c r="CV4" s="146" t="s">
        <v>89</v>
      </c>
      <c r="CW4" s="146" t="s">
        <v>95</v>
      </c>
      <c r="CX4" s="146">
        <v>0</v>
      </c>
      <c r="CY4" s="146">
        <v>0</v>
      </c>
      <c r="CZ4" s="146">
        <v>0</v>
      </c>
      <c r="DA4" s="146">
        <v>18</v>
      </c>
      <c r="DB4" s="146" t="s">
        <v>88</v>
      </c>
      <c r="DC4" s="146" t="s">
        <v>89</v>
      </c>
      <c r="DD4" s="146" t="s">
        <v>96</v>
      </c>
      <c r="DE4" s="146">
        <v>0</v>
      </c>
      <c r="DF4" s="146">
        <v>0</v>
      </c>
      <c r="DG4" s="146">
        <v>0</v>
      </c>
      <c r="DH4" s="146">
        <v>19</v>
      </c>
      <c r="DI4" s="146" t="s">
        <v>88</v>
      </c>
      <c r="DJ4" s="146" t="s">
        <v>89</v>
      </c>
      <c r="DK4" s="146" t="s">
        <v>97</v>
      </c>
      <c r="DL4" s="146">
        <v>0</v>
      </c>
      <c r="DM4" s="146">
        <v>0</v>
      </c>
      <c r="DN4" s="146">
        <v>0</v>
      </c>
      <c r="DO4" s="146">
        <v>5</v>
      </c>
      <c r="DP4" s="146" t="s">
        <v>98</v>
      </c>
      <c r="DQ4" s="146" t="s">
        <v>99</v>
      </c>
      <c r="DR4" s="146" t="s">
        <v>100</v>
      </c>
      <c r="DS4" s="146">
        <v>12</v>
      </c>
      <c r="DT4" s="146">
        <v>0.83</v>
      </c>
      <c r="DU4" s="146">
        <v>4.5999999999999996</v>
      </c>
      <c r="DV4" s="146">
        <v>16</v>
      </c>
      <c r="DW4" s="146" t="s">
        <v>101</v>
      </c>
      <c r="DX4" s="146" t="s">
        <v>102</v>
      </c>
      <c r="DY4" s="146" t="s">
        <v>103</v>
      </c>
      <c r="DZ4" s="146">
        <v>44</v>
      </c>
      <c r="EA4" s="146">
        <v>3.04</v>
      </c>
      <c r="EB4" s="146">
        <v>16.86</v>
      </c>
      <c r="EC4" s="146">
        <v>15</v>
      </c>
      <c r="ED4" s="146" t="s">
        <v>104</v>
      </c>
      <c r="EE4" s="146" t="s">
        <v>105</v>
      </c>
      <c r="EF4" s="146" t="s">
        <v>107</v>
      </c>
      <c r="EG4" s="146">
        <v>0</v>
      </c>
      <c r="EH4" s="146">
        <v>0</v>
      </c>
      <c r="EI4" s="146">
        <v>0</v>
      </c>
      <c r="EJ4" s="146">
        <v>17</v>
      </c>
      <c r="EK4" s="146" t="s">
        <v>104</v>
      </c>
      <c r="EL4" s="146" t="s">
        <v>105</v>
      </c>
      <c r="EM4" s="146" t="s">
        <v>108</v>
      </c>
      <c r="EN4" s="146">
        <v>0</v>
      </c>
      <c r="EO4" s="146">
        <v>0</v>
      </c>
      <c r="EP4" s="146">
        <v>0</v>
      </c>
      <c r="EQ4" s="146">
        <v>4</v>
      </c>
      <c r="ER4" s="146" t="s">
        <v>109</v>
      </c>
      <c r="ES4" s="146" t="s">
        <v>110</v>
      </c>
      <c r="ET4" s="146" t="s">
        <v>111</v>
      </c>
      <c r="EU4" s="146">
        <v>13</v>
      </c>
      <c r="EV4" s="146">
        <v>0.9</v>
      </c>
      <c r="EW4" s="146">
        <v>4.9800000000000004</v>
      </c>
    </row>
    <row r="5" spans="1:153">
      <c r="A5" s="147">
        <v>41783.934976851851</v>
      </c>
      <c r="B5" s="146" t="s">
        <v>74</v>
      </c>
      <c r="C5" s="146"/>
      <c r="D5" s="146" t="s">
        <v>75</v>
      </c>
      <c r="E5" s="146">
        <v>14</v>
      </c>
      <c r="F5" s="146" t="s">
        <v>134</v>
      </c>
      <c r="G5" s="146">
        <v>7037</v>
      </c>
      <c r="H5" s="146">
        <v>6172</v>
      </c>
      <c r="I5" s="146">
        <v>87.71</v>
      </c>
      <c r="J5" s="146">
        <v>865</v>
      </c>
      <c r="K5" s="146">
        <v>12.29</v>
      </c>
      <c r="L5" s="93">
        <v>4</v>
      </c>
      <c r="M5" s="146">
        <v>0.06</v>
      </c>
      <c r="N5" s="146">
        <v>0.46</v>
      </c>
      <c r="O5" s="153">
        <v>9</v>
      </c>
      <c r="P5" s="146">
        <v>0.13</v>
      </c>
      <c r="Q5" s="146">
        <v>1.04</v>
      </c>
      <c r="R5" s="146">
        <v>852</v>
      </c>
      <c r="S5" s="146">
        <v>12.11</v>
      </c>
      <c r="T5" s="146">
        <v>98.5</v>
      </c>
      <c r="U5" s="146">
        <v>11</v>
      </c>
      <c r="V5" s="146" t="s">
        <v>76</v>
      </c>
      <c r="W5" s="146" t="s">
        <v>77</v>
      </c>
      <c r="X5" s="146" t="s">
        <v>78</v>
      </c>
      <c r="Y5" s="146">
        <v>8</v>
      </c>
      <c r="Z5" s="146">
        <v>0.11</v>
      </c>
      <c r="AA5" s="146">
        <v>0.94</v>
      </c>
      <c r="AB5" s="146">
        <v>13</v>
      </c>
      <c r="AC5" s="146" t="s">
        <v>79</v>
      </c>
      <c r="AD5" s="146" t="s">
        <v>80</v>
      </c>
      <c r="AE5" s="146" t="s">
        <v>81</v>
      </c>
      <c r="AF5" s="146">
        <v>165</v>
      </c>
      <c r="AG5" s="146">
        <v>2.34</v>
      </c>
      <c r="AH5" s="146">
        <v>19.37</v>
      </c>
      <c r="AI5" s="146">
        <v>3</v>
      </c>
      <c r="AJ5" s="146" t="s">
        <v>82</v>
      </c>
      <c r="AK5" s="146" t="s">
        <v>83</v>
      </c>
      <c r="AL5" s="146" t="s">
        <v>84</v>
      </c>
      <c r="AM5" s="146">
        <v>46</v>
      </c>
      <c r="AN5" s="146">
        <v>0.65</v>
      </c>
      <c r="AO5" s="146">
        <v>5.4</v>
      </c>
      <c r="AP5" s="146">
        <v>7</v>
      </c>
      <c r="AQ5" s="146" t="s">
        <v>85</v>
      </c>
      <c r="AR5" s="146" t="s">
        <v>86</v>
      </c>
      <c r="AS5" s="146" t="s">
        <v>87</v>
      </c>
      <c r="AT5" s="146">
        <v>26</v>
      </c>
      <c r="AU5" s="146">
        <v>0.37</v>
      </c>
      <c r="AV5" s="146">
        <v>3.05</v>
      </c>
      <c r="AW5" s="146">
        <v>1</v>
      </c>
      <c r="AX5" s="146" t="s">
        <v>88</v>
      </c>
      <c r="AY5" s="146" t="s">
        <v>89</v>
      </c>
      <c r="AZ5" s="146" t="s">
        <v>90</v>
      </c>
      <c r="BA5" s="146">
        <v>6</v>
      </c>
      <c r="BB5" s="146">
        <v>0.09</v>
      </c>
      <c r="BC5" s="146">
        <v>0.7</v>
      </c>
      <c r="BD5" s="146">
        <v>2</v>
      </c>
      <c r="BE5" s="146" t="s">
        <v>88</v>
      </c>
      <c r="BF5" s="146" t="s">
        <v>89</v>
      </c>
      <c r="BG5" s="146" t="s">
        <v>91</v>
      </c>
      <c r="BH5" s="146">
        <v>0</v>
      </c>
      <c r="BI5" s="146">
        <v>0</v>
      </c>
      <c r="BJ5" s="146">
        <v>0</v>
      </c>
      <c r="BK5" s="146">
        <v>6</v>
      </c>
      <c r="BL5" s="146" t="s">
        <v>88</v>
      </c>
      <c r="BM5" s="146" t="s">
        <v>89</v>
      </c>
      <c r="BN5" s="146" t="s">
        <v>92</v>
      </c>
      <c r="BO5" s="146">
        <v>0</v>
      </c>
      <c r="BP5" s="146">
        <v>0</v>
      </c>
      <c r="BQ5" s="146">
        <v>0</v>
      </c>
      <c r="BR5" s="146">
        <v>8</v>
      </c>
      <c r="BS5" s="146" t="s">
        <v>88</v>
      </c>
      <c r="BT5" s="146" t="s">
        <v>89</v>
      </c>
      <c r="BU5" s="146" t="s">
        <v>106</v>
      </c>
      <c r="BV5" s="146">
        <v>6</v>
      </c>
      <c r="BW5" s="146">
        <v>0.09</v>
      </c>
      <c r="BX5" s="146">
        <v>0.7</v>
      </c>
      <c r="BY5" s="146">
        <v>9</v>
      </c>
      <c r="BZ5" s="146" t="s">
        <v>88</v>
      </c>
      <c r="CA5" s="146" t="s">
        <v>89</v>
      </c>
      <c r="CB5" s="146" t="s">
        <v>93</v>
      </c>
      <c r="CC5" s="146">
        <v>0</v>
      </c>
      <c r="CD5" s="146">
        <v>0</v>
      </c>
      <c r="CE5" s="146">
        <v>0</v>
      </c>
      <c r="CF5" s="146">
        <v>10</v>
      </c>
      <c r="CG5" s="146" t="s">
        <v>88</v>
      </c>
      <c r="CH5" s="146" t="s">
        <v>89</v>
      </c>
      <c r="CI5" s="146" t="s">
        <v>30</v>
      </c>
      <c r="CJ5" s="146">
        <v>0</v>
      </c>
      <c r="CK5" s="146">
        <v>0</v>
      </c>
      <c r="CL5" s="146">
        <v>0</v>
      </c>
      <c r="CM5" s="146">
        <v>12</v>
      </c>
      <c r="CN5" s="146" t="s">
        <v>88</v>
      </c>
      <c r="CO5" s="146" t="s">
        <v>89</v>
      </c>
      <c r="CP5" s="146" t="s">
        <v>94</v>
      </c>
      <c r="CQ5" s="146">
        <v>0</v>
      </c>
      <c r="CR5" s="146">
        <v>0</v>
      </c>
      <c r="CS5" s="146">
        <v>0</v>
      </c>
      <c r="CT5" s="146">
        <v>14</v>
      </c>
      <c r="CU5" s="146" t="s">
        <v>88</v>
      </c>
      <c r="CV5" s="146" t="s">
        <v>89</v>
      </c>
      <c r="CW5" s="146" t="s">
        <v>95</v>
      </c>
      <c r="CX5" s="146">
        <v>0</v>
      </c>
      <c r="CY5" s="146">
        <v>0</v>
      </c>
      <c r="CZ5" s="146">
        <v>0</v>
      </c>
      <c r="DA5" s="146">
        <v>18</v>
      </c>
      <c r="DB5" s="146" t="s">
        <v>88</v>
      </c>
      <c r="DC5" s="146" t="s">
        <v>89</v>
      </c>
      <c r="DD5" s="146" t="s">
        <v>96</v>
      </c>
      <c r="DE5" s="146">
        <v>0</v>
      </c>
      <c r="DF5" s="146">
        <v>0</v>
      </c>
      <c r="DG5" s="146">
        <v>0</v>
      </c>
      <c r="DH5" s="146">
        <v>19</v>
      </c>
      <c r="DI5" s="146" t="s">
        <v>88</v>
      </c>
      <c r="DJ5" s="146" t="s">
        <v>89</v>
      </c>
      <c r="DK5" s="146" t="s">
        <v>97</v>
      </c>
      <c r="DL5" s="146">
        <v>0</v>
      </c>
      <c r="DM5" s="146">
        <v>0</v>
      </c>
      <c r="DN5" s="146">
        <v>0</v>
      </c>
      <c r="DO5" s="146">
        <v>5</v>
      </c>
      <c r="DP5" s="146" t="s">
        <v>98</v>
      </c>
      <c r="DQ5" s="146" t="s">
        <v>99</v>
      </c>
      <c r="DR5" s="146" t="s">
        <v>100</v>
      </c>
      <c r="DS5" s="146">
        <v>29</v>
      </c>
      <c r="DT5" s="146">
        <v>0.41</v>
      </c>
      <c r="DU5" s="146">
        <v>3.4</v>
      </c>
      <c r="DV5" s="146">
        <v>16</v>
      </c>
      <c r="DW5" s="146" t="s">
        <v>101</v>
      </c>
      <c r="DX5" s="146" t="s">
        <v>102</v>
      </c>
      <c r="DY5" s="146" t="s">
        <v>103</v>
      </c>
      <c r="DZ5" s="146">
        <v>520</v>
      </c>
      <c r="EA5" s="146">
        <v>7.39</v>
      </c>
      <c r="EB5" s="146">
        <v>61.03</v>
      </c>
      <c r="EC5" s="146">
        <v>15</v>
      </c>
      <c r="ED5" s="146" t="s">
        <v>104</v>
      </c>
      <c r="EE5" s="146" t="s">
        <v>105</v>
      </c>
      <c r="EF5" s="146" t="s">
        <v>107</v>
      </c>
      <c r="EG5" s="146">
        <v>0</v>
      </c>
      <c r="EH5" s="146">
        <v>0</v>
      </c>
      <c r="EI5" s="146">
        <v>0</v>
      </c>
      <c r="EJ5" s="146">
        <v>17</v>
      </c>
      <c r="EK5" s="146" t="s">
        <v>104</v>
      </c>
      <c r="EL5" s="146" t="s">
        <v>105</v>
      </c>
      <c r="EM5" s="146" t="s">
        <v>108</v>
      </c>
      <c r="EN5" s="146">
        <v>0</v>
      </c>
      <c r="EO5" s="146">
        <v>0</v>
      </c>
      <c r="EP5" s="146">
        <v>0</v>
      </c>
      <c r="EQ5" s="146">
        <v>4</v>
      </c>
      <c r="ER5" s="146" t="s">
        <v>109</v>
      </c>
      <c r="ES5" s="146" t="s">
        <v>110</v>
      </c>
      <c r="ET5" s="146" t="s">
        <v>111</v>
      </c>
      <c r="EU5" s="146">
        <v>46</v>
      </c>
      <c r="EV5" s="146">
        <v>0.65</v>
      </c>
      <c r="EW5" s="146">
        <v>5.4</v>
      </c>
    </row>
    <row r="6" spans="1:153">
      <c r="A6" s="147">
        <v>41783.934976851851</v>
      </c>
      <c r="B6" s="146" t="s">
        <v>74</v>
      </c>
      <c r="C6" s="146"/>
      <c r="D6" s="146" t="s">
        <v>75</v>
      </c>
      <c r="E6" s="146">
        <v>15</v>
      </c>
      <c r="F6" s="146" t="s">
        <v>112</v>
      </c>
      <c r="G6" s="146">
        <v>18562</v>
      </c>
      <c r="H6" s="146">
        <v>15649</v>
      </c>
      <c r="I6" s="146">
        <v>84.31</v>
      </c>
      <c r="J6" s="146">
        <v>2913</v>
      </c>
      <c r="K6" s="146">
        <v>15.69</v>
      </c>
      <c r="L6" s="93">
        <v>22</v>
      </c>
      <c r="M6" s="146">
        <v>0.12</v>
      </c>
      <c r="N6" s="146">
        <v>0.76</v>
      </c>
      <c r="O6" s="153">
        <v>56</v>
      </c>
      <c r="P6" s="146">
        <v>0.3</v>
      </c>
      <c r="Q6" s="146">
        <v>1.92</v>
      </c>
      <c r="R6" s="146">
        <v>2835</v>
      </c>
      <c r="S6" s="146">
        <v>15.27</v>
      </c>
      <c r="T6" s="146">
        <v>97.32</v>
      </c>
      <c r="U6" s="146">
        <v>11</v>
      </c>
      <c r="V6" s="146" t="s">
        <v>76</v>
      </c>
      <c r="W6" s="146" t="s">
        <v>77</v>
      </c>
      <c r="X6" s="146" t="s">
        <v>78</v>
      </c>
      <c r="Y6" s="146">
        <v>15</v>
      </c>
      <c r="Z6" s="146">
        <v>0.08</v>
      </c>
      <c r="AA6" s="146">
        <v>0.53</v>
      </c>
      <c r="AB6" s="146">
        <v>13</v>
      </c>
      <c r="AC6" s="146" t="s">
        <v>79</v>
      </c>
      <c r="AD6" s="146" t="s">
        <v>80</v>
      </c>
      <c r="AE6" s="146" t="s">
        <v>81</v>
      </c>
      <c r="AF6" s="146">
        <v>2070</v>
      </c>
      <c r="AG6" s="146">
        <v>11.15</v>
      </c>
      <c r="AH6" s="146">
        <v>73.02</v>
      </c>
      <c r="AI6" s="146">
        <v>3</v>
      </c>
      <c r="AJ6" s="146" t="s">
        <v>82</v>
      </c>
      <c r="AK6" s="146" t="s">
        <v>83</v>
      </c>
      <c r="AL6" s="146" t="s">
        <v>84</v>
      </c>
      <c r="AM6" s="146">
        <v>125</v>
      </c>
      <c r="AN6" s="146">
        <v>0.67</v>
      </c>
      <c r="AO6" s="146">
        <v>4.41</v>
      </c>
      <c r="AP6" s="146">
        <v>7</v>
      </c>
      <c r="AQ6" s="146" t="s">
        <v>85</v>
      </c>
      <c r="AR6" s="146" t="s">
        <v>86</v>
      </c>
      <c r="AS6" s="146" t="s">
        <v>87</v>
      </c>
      <c r="AT6" s="146">
        <v>112</v>
      </c>
      <c r="AU6" s="146">
        <v>0.6</v>
      </c>
      <c r="AV6" s="146">
        <v>3.95</v>
      </c>
      <c r="AW6" s="146">
        <v>1</v>
      </c>
      <c r="AX6" s="146" t="s">
        <v>88</v>
      </c>
      <c r="AY6" s="146" t="s">
        <v>89</v>
      </c>
      <c r="AZ6" s="146" t="s">
        <v>90</v>
      </c>
      <c r="BA6" s="146">
        <v>18</v>
      </c>
      <c r="BB6" s="146">
        <v>0.1</v>
      </c>
      <c r="BC6" s="146">
        <v>0.63</v>
      </c>
      <c r="BD6" s="146">
        <v>2</v>
      </c>
      <c r="BE6" s="146" t="s">
        <v>88</v>
      </c>
      <c r="BF6" s="146" t="s">
        <v>89</v>
      </c>
      <c r="BG6" s="146" t="s">
        <v>91</v>
      </c>
      <c r="BH6" s="146">
        <v>0</v>
      </c>
      <c r="BI6" s="146">
        <v>0</v>
      </c>
      <c r="BJ6" s="146">
        <v>0</v>
      </c>
      <c r="BK6" s="146">
        <v>6</v>
      </c>
      <c r="BL6" s="146" t="s">
        <v>88</v>
      </c>
      <c r="BM6" s="146" t="s">
        <v>89</v>
      </c>
      <c r="BN6" s="146" t="s">
        <v>92</v>
      </c>
      <c r="BO6" s="146">
        <v>3</v>
      </c>
      <c r="BP6" s="146">
        <v>0.02</v>
      </c>
      <c r="BQ6" s="146">
        <v>0.11</v>
      </c>
      <c r="BR6" s="146">
        <v>8</v>
      </c>
      <c r="BS6" s="146" t="s">
        <v>88</v>
      </c>
      <c r="BT6" s="146" t="s">
        <v>89</v>
      </c>
      <c r="BU6" s="146" t="s">
        <v>106</v>
      </c>
      <c r="BV6" s="146">
        <v>13</v>
      </c>
      <c r="BW6" s="146">
        <v>7.0000000000000007E-2</v>
      </c>
      <c r="BX6" s="146">
        <v>0.46</v>
      </c>
      <c r="BY6" s="146">
        <v>9</v>
      </c>
      <c r="BZ6" s="146" t="s">
        <v>88</v>
      </c>
      <c r="CA6" s="146" t="s">
        <v>89</v>
      </c>
      <c r="CB6" s="146" t="s">
        <v>93</v>
      </c>
      <c r="CC6" s="146">
        <v>0</v>
      </c>
      <c r="CD6" s="146">
        <v>0</v>
      </c>
      <c r="CE6" s="146">
        <v>0</v>
      </c>
      <c r="CF6" s="146">
        <v>10</v>
      </c>
      <c r="CG6" s="146" t="s">
        <v>88</v>
      </c>
      <c r="CH6" s="146" t="s">
        <v>89</v>
      </c>
      <c r="CI6" s="146" t="s">
        <v>30</v>
      </c>
      <c r="CJ6" s="146">
        <v>0</v>
      </c>
      <c r="CK6" s="146">
        <v>0</v>
      </c>
      <c r="CL6" s="146">
        <v>0</v>
      </c>
      <c r="CM6" s="146">
        <v>12</v>
      </c>
      <c r="CN6" s="146" t="s">
        <v>88</v>
      </c>
      <c r="CO6" s="146" t="s">
        <v>89</v>
      </c>
      <c r="CP6" s="146" t="s">
        <v>94</v>
      </c>
      <c r="CQ6" s="146">
        <v>0</v>
      </c>
      <c r="CR6" s="146">
        <v>0</v>
      </c>
      <c r="CS6" s="146">
        <v>0</v>
      </c>
      <c r="CT6" s="146">
        <v>14</v>
      </c>
      <c r="CU6" s="146" t="s">
        <v>88</v>
      </c>
      <c r="CV6" s="146" t="s">
        <v>89</v>
      </c>
      <c r="CW6" s="146" t="s">
        <v>95</v>
      </c>
      <c r="CX6" s="146">
        <v>0</v>
      </c>
      <c r="CY6" s="146">
        <v>0</v>
      </c>
      <c r="CZ6" s="146">
        <v>0</v>
      </c>
      <c r="DA6" s="146">
        <v>18</v>
      </c>
      <c r="DB6" s="146" t="s">
        <v>88</v>
      </c>
      <c r="DC6" s="146" t="s">
        <v>89</v>
      </c>
      <c r="DD6" s="146" t="s">
        <v>96</v>
      </c>
      <c r="DE6" s="146">
        <v>0</v>
      </c>
      <c r="DF6" s="146">
        <v>0</v>
      </c>
      <c r="DG6" s="146">
        <v>0</v>
      </c>
      <c r="DH6" s="146">
        <v>19</v>
      </c>
      <c r="DI6" s="146" t="s">
        <v>88</v>
      </c>
      <c r="DJ6" s="146" t="s">
        <v>89</v>
      </c>
      <c r="DK6" s="146" t="s">
        <v>97</v>
      </c>
      <c r="DL6" s="146">
        <v>40</v>
      </c>
      <c r="DM6" s="146">
        <v>0.22</v>
      </c>
      <c r="DN6" s="146">
        <v>1.41</v>
      </c>
      <c r="DO6" s="146">
        <v>5</v>
      </c>
      <c r="DP6" s="146" t="s">
        <v>98</v>
      </c>
      <c r="DQ6" s="146" t="s">
        <v>99</v>
      </c>
      <c r="DR6" s="146" t="s">
        <v>100</v>
      </c>
      <c r="DS6" s="146">
        <v>113</v>
      </c>
      <c r="DT6" s="146">
        <v>0.61</v>
      </c>
      <c r="DU6" s="146">
        <v>3.99</v>
      </c>
      <c r="DV6" s="146">
        <v>16</v>
      </c>
      <c r="DW6" s="146" t="s">
        <v>101</v>
      </c>
      <c r="DX6" s="146" t="s">
        <v>102</v>
      </c>
      <c r="DY6" s="146" t="s">
        <v>103</v>
      </c>
      <c r="DZ6" s="146">
        <v>194</v>
      </c>
      <c r="EA6" s="146">
        <v>1.05</v>
      </c>
      <c r="EB6" s="146">
        <v>6.84</v>
      </c>
      <c r="EC6" s="146">
        <v>15</v>
      </c>
      <c r="ED6" s="146" t="s">
        <v>104</v>
      </c>
      <c r="EE6" s="146" t="s">
        <v>105</v>
      </c>
      <c r="EF6" s="146" t="s">
        <v>107</v>
      </c>
      <c r="EG6" s="146">
        <v>0</v>
      </c>
      <c r="EH6" s="146">
        <v>0</v>
      </c>
      <c r="EI6" s="146">
        <v>0</v>
      </c>
      <c r="EJ6" s="146">
        <v>17</v>
      </c>
      <c r="EK6" s="146" t="s">
        <v>104</v>
      </c>
      <c r="EL6" s="146" t="s">
        <v>105</v>
      </c>
      <c r="EM6" s="146" t="s">
        <v>108</v>
      </c>
      <c r="EN6" s="146">
        <v>0</v>
      </c>
      <c r="EO6" s="146">
        <v>0</v>
      </c>
      <c r="EP6" s="146">
        <v>0</v>
      </c>
      <c r="EQ6" s="146">
        <v>4</v>
      </c>
      <c r="ER6" s="146" t="s">
        <v>109</v>
      </c>
      <c r="ES6" s="146" t="s">
        <v>110</v>
      </c>
      <c r="ET6" s="146" t="s">
        <v>111</v>
      </c>
      <c r="EU6" s="146">
        <v>132</v>
      </c>
      <c r="EV6" s="146">
        <v>0.71</v>
      </c>
      <c r="EW6" s="146">
        <v>4.66</v>
      </c>
    </row>
    <row r="7" spans="1:153">
      <c r="A7" s="147">
        <v>41783.934976851851</v>
      </c>
      <c r="B7" s="146" t="s">
        <v>74</v>
      </c>
      <c r="C7" s="146"/>
      <c r="D7" s="146" t="s">
        <v>75</v>
      </c>
      <c r="E7" s="146">
        <v>16</v>
      </c>
      <c r="F7" s="146" t="s">
        <v>201</v>
      </c>
      <c r="G7" s="146">
        <v>1276</v>
      </c>
      <c r="H7" s="146">
        <v>923</v>
      </c>
      <c r="I7" s="146">
        <v>72.34</v>
      </c>
      <c r="J7" s="146">
        <v>353</v>
      </c>
      <c r="K7" s="146">
        <v>27.66</v>
      </c>
      <c r="L7" s="93">
        <v>10</v>
      </c>
      <c r="M7" s="146">
        <v>0.78</v>
      </c>
      <c r="N7" s="146">
        <v>2.83</v>
      </c>
      <c r="O7" s="153">
        <v>6</v>
      </c>
      <c r="P7" s="146">
        <v>0.47</v>
      </c>
      <c r="Q7" s="146">
        <v>1.7</v>
      </c>
      <c r="R7" s="146">
        <v>337</v>
      </c>
      <c r="S7" s="146">
        <v>26.41</v>
      </c>
      <c r="T7" s="146">
        <v>95.47</v>
      </c>
      <c r="U7" s="146">
        <v>11</v>
      </c>
      <c r="V7" s="146" t="s">
        <v>76</v>
      </c>
      <c r="W7" s="146" t="s">
        <v>77</v>
      </c>
      <c r="X7" s="146" t="s">
        <v>78</v>
      </c>
      <c r="Y7" s="146">
        <v>2</v>
      </c>
      <c r="Z7" s="146">
        <v>0.16</v>
      </c>
      <c r="AA7" s="146">
        <v>0.59</v>
      </c>
      <c r="AB7" s="146">
        <v>13</v>
      </c>
      <c r="AC7" s="146" t="s">
        <v>79</v>
      </c>
      <c r="AD7" s="146" t="s">
        <v>80</v>
      </c>
      <c r="AE7" s="146" t="s">
        <v>81</v>
      </c>
      <c r="AF7" s="146">
        <v>110</v>
      </c>
      <c r="AG7" s="146">
        <v>8.6199999999999992</v>
      </c>
      <c r="AH7" s="146">
        <v>32.64</v>
      </c>
      <c r="AI7" s="146">
        <v>3</v>
      </c>
      <c r="AJ7" s="146" t="s">
        <v>82</v>
      </c>
      <c r="AK7" s="146" t="s">
        <v>83</v>
      </c>
      <c r="AL7" s="146" t="s">
        <v>84</v>
      </c>
      <c r="AM7" s="146">
        <v>67</v>
      </c>
      <c r="AN7" s="146">
        <v>5.25</v>
      </c>
      <c r="AO7" s="146">
        <v>19.88</v>
      </c>
      <c r="AP7" s="146">
        <v>7</v>
      </c>
      <c r="AQ7" s="146" t="s">
        <v>85</v>
      </c>
      <c r="AR7" s="146" t="s">
        <v>86</v>
      </c>
      <c r="AS7" s="146" t="s">
        <v>87</v>
      </c>
      <c r="AT7" s="146">
        <v>20</v>
      </c>
      <c r="AU7" s="146">
        <v>1.57</v>
      </c>
      <c r="AV7" s="146">
        <v>5.93</v>
      </c>
      <c r="AW7" s="146">
        <v>1</v>
      </c>
      <c r="AX7" s="146" t="s">
        <v>88</v>
      </c>
      <c r="AY7" s="146" t="s">
        <v>89</v>
      </c>
      <c r="AZ7" s="146" t="s">
        <v>90</v>
      </c>
      <c r="BA7" s="146">
        <v>6</v>
      </c>
      <c r="BB7" s="146">
        <v>0.47</v>
      </c>
      <c r="BC7" s="146">
        <v>1.78</v>
      </c>
      <c r="BD7" s="146">
        <v>2</v>
      </c>
      <c r="BE7" s="146" t="s">
        <v>88</v>
      </c>
      <c r="BF7" s="146" t="s">
        <v>89</v>
      </c>
      <c r="BG7" s="146" t="s">
        <v>91</v>
      </c>
      <c r="BH7" s="146">
        <v>0</v>
      </c>
      <c r="BI7" s="146">
        <v>0</v>
      </c>
      <c r="BJ7" s="146">
        <v>0</v>
      </c>
      <c r="BK7" s="146">
        <v>6</v>
      </c>
      <c r="BL7" s="146" t="s">
        <v>88</v>
      </c>
      <c r="BM7" s="146" t="s">
        <v>89</v>
      </c>
      <c r="BN7" s="146" t="s">
        <v>92</v>
      </c>
      <c r="BO7" s="146">
        <v>0</v>
      </c>
      <c r="BP7" s="146">
        <v>0</v>
      </c>
      <c r="BQ7" s="146">
        <v>0</v>
      </c>
      <c r="BR7" s="146">
        <v>8</v>
      </c>
      <c r="BS7" s="146" t="s">
        <v>88</v>
      </c>
      <c r="BT7" s="146" t="s">
        <v>89</v>
      </c>
      <c r="BU7" s="146" t="s">
        <v>106</v>
      </c>
      <c r="BV7" s="146">
        <v>8</v>
      </c>
      <c r="BW7" s="146">
        <v>0.63</v>
      </c>
      <c r="BX7" s="146">
        <v>2.37</v>
      </c>
      <c r="BY7" s="146">
        <v>9</v>
      </c>
      <c r="BZ7" s="146" t="s">
        <v>88</v>
      </c>
      <c r="CA7" s="146" t="s">
        <v>89</v>
      </c>
      <c r="CB7" s="146" t="s">
        <v>93</v>
      </c>
      <c r="CC7" s="146">
        <v>0</v>
      </c>
      <c r="CD7" s="146">
        <v>0</v>
      </c>
      <c r="CE7" s="146">
        <v>0</v>
      </c>
      <c r="CF7" s="146">
        <v>10</v>
      </c>
      <c r="CG7" s="146" t="s">
        <v>88</v>
      </c>
      <c r="CH7" s="146" t="s">
        <v>89</v>
      </c>
      <c r="CI7" s="146" t="s">
        <v>30</v>
      </c>
      <c r="CJ7" s="146">
        <v>0</v>
      </c>
      <c r="CK7" s="146">
        <v>0</v>
      </c>
      <c r="CL7" s="146">
        <v>0</v>
      </c>
      <c r="CM7" s="146">
        <v>12</v>
      </c>
      <c r="CN7" s="146" t="s">
        <v>88</v>
      </c>
      <c r="CO7" s="146" t="s">
        <v>89</v>
      </c>
      <c r="CP7" s="146" t="s">
        <v>94</v>
      </c>
      <c r="CQ7" s="146">
        <v>0</v>
      </c>
      <c r="CR7" s="146">
        <v>0</v>
      </c>
      <c r="CS7" s="146">
        <v>0</v>
      </c>
      <c r="CT7" s="146">
        <v>14</v>
      </c>
      <c r="CU7" s="146" t="s">
        <v>88</v>
      </c>
      <c r="CV7" s="146" t="s">
        <v>89</v>
      </c>
      <c r="CW7" s="146" t="s">
        <v>95</v>
      </c>
      <c r="CX7" s="146">
        <v>0</v>
      </c>
      <c r="CY7" s="146">
        <v>0</v>
      </c>
      <c r="CZ7" s="146">
        <v>0</v>
      </c>
      <c r="DA7" s="146">
        <v>18</v>
      </c>
      <c r="DB7" s="146" t="s">
        <v>88</v>
      </c>
      <c r="DC7" s="146" t="s">
        <v>89</v>
      </c>
      <c r="DD7" s="146" t="s">
        <v>96</v>
      </c>
      <c r="DE7" s="146">
        <v>0</v>
      </c>
      <c r="DF7" s="146">
        <v>0</v>
      </c>
      <c r="DG7" s="146">
        <v>0</v>
      </c>
      <c r="DH7" s="146">
        <v>19</v>
      </c>
      <c r="DI7" s="146" t="s">
        <v>88</v>
      </c>
      <c r="DJ7" s="146" t="s">
        <v>89</v>
      </c>
      <c r="DK7" s="146" t="s">
        <v>97</v>
      </c>
      <c r="DL7" s="146">
        <v>0</v>
      </c>
      <c r="DM7" s="146">
        <v>0</v>
      </c>
      <c r="DN7" s="146">
        <v>0</v>
      </c>
      <c r="DO7" s="146">
        <v>5</v>
      </c>
      <c r="DP7" s="146" t="s">
        <v>98</v>
      </c>
      <c r="DQ7" s="146" t="s">
        <v>99</v>
      </c>
      <c r="DR7" s="146" t="s">
        <v>100</v>
      </c>
      <c r="DS7" s="146">
        <v>25</v>
      </c>
      <c r="DT7" s="146">
        <v>1.96</v>
      </c>
      <c r="DU7" s="146">
        <v>7.42</v>
      </c>
      <c r="DV7" s="146">
        <v>16</v>
      </c>
      <c r="DW7" s="146" t="s">
        <v>101</v>
      </c>
      <c r="DX7" s="146" t="s">
        <v>102</v>
      </c>
      <c r="DY7" s="146" t="s">
        <v>103</v>
      </c>
      <c r="DZ7" s="146">
        <v>85</v>
      </c>
      <c r="EA7" s="146">
        <v>6.66</v>
      </c>
      <c r="EB7" s="146">
        <v>25.22</v>
      </c>
      <c r="EC7" s="146">
        <v>15</v>
      </c>
      <c r="ED7" s="146" t="s">
        <v>104</v>
      </c>
      <c r="EE7" s="146" t="s">
        <v>105</v>
      </c>
      <c r="EF7" s="146" t="s">
        <v>107</v>
      </c>
      <c r="EG7" s="146">
        <v>0</v>
      </c>
      <c r="EH7" s="146">
        <v>0</v>
      </c>
      <c r="EI7" s="146">
        <v>0</v>
      </c>
      <c r="EJ7" s="146">
        <v>17</v>
      </c>
      <c r="EK7" s="146" t="s">
        <v>104</v>
      </c>
      <c r="EL7" s="146" t="s">
        <v>105</v>
      </c>
      <c r="EM7" s="146" t="s">
        <v>108</v>
      </c>
      <c r="EN7" s="146">
        <v>0</v>
      </c>
      <c r="EO7" s="146">
        <v>0</v>
      </c>
      <c r="EP7" s="146">
        <v>0</v>
      </c>
      <c r="EQ7" s="146">
        <v>4</v>
      </c>
      <c r="ER7" s="146" t="s">
        <v>109</v>
      </c>
      <c r="ES7" s="146" t="s">
        <v>110</v>
      </c>
      <c r="ET7" s="146" t="s">
        <v>111</v>
      </c>
      <c r="EU7" s="146">
        <v>14</v>
      </c>
      <c r="EV7" s="146">
        <v>1.1000000000000001</v>
      </c>
      <c r="EW7" s="146">
        <v>4.1500000000000004</v>
      </c>
    </row>
    <row r="8" spans="1:153">
      <c r="A8" s="147">
        <v>41783.934976851851</v>
      </c>
      <c r="B8" s="146" t="s">
        <v>74</v>
      </c>
      <c r="C8" s="146"/>
      <c r="D8" s="146" t="s">
        <v>75</v>
      </c>
      <c r="E8" s="146">
        <v>17</v>
      </c>
      <c r="F8" s="146" t="s">
        <v>205</v>
      </c>
      <c r="G8" s="146">
        <v>269</v>
      </c>
      <c r="H8" s="146">
        <v>202</v>
      </c>
      <c r="I8" s="146">
        <v>75.09</v>
      </c>
      <c r="J8" s="146">
        <v>67</v>
      </c>
      <c r="K8" s="146">
        <v>24.91</v>
      </c>
      <c r="L8" s="93">
        <v>0</v>
      </c>
      <c r="M8" s="146">
        <v>0</v>
      </c>
      <c r="N8" s="146">
        <v>0</v>
      </c>
      <c r="O8" s="153">
        <v>1</v>
      </c>
      <c r="P8" s="146">
        <v>0.37</v>
      </c>
      <c r="Q8" s="146">
        <v>1.49</v>
      </c>
      <c r="R8" s="146">
        <v>66</v>
      </c>
      <c r="S8" s="146">
        <v>24.54</v>
      </c>
      <c r="T8" s="146">
        <v>98.51</v>
      </c>
      <c r="U8" s="146">
        <v>11</v>
      </c>
      <c r="V8" s="146" t="s">
        <v>76</v>
      </c>
      <c r="W8" s="146" t="s">
        <v>77</v>
      </c>
      <c r="X8" s="146" t="s">
        <v>78</v>
      </c>
      <c r="Y8" s="146">
        <v>1</v>
      </c>
      <c r="Z8" s="146">
        <v>0.37</v>
      </c>
      <c r="AA8" s="146">
        <v>1.52</v>
      </c>
      <c r="AB8" s="146">
        <v>13</v>
      </c>
      <c r="AC8" s="146" t="s">
        <v>79</v>
      </c>
      <c r="AD8" s="146" t="s">
        <v>80</v>
      </c>
      <c r="AE8" s="146" t="s">
        <v>81</v>
      </c>
      <c r="AF8" s="146">
        <v>21</v>
      </c>
      <c r="AG8" s="146">
        <v>7.81</v>
      </c>
      <c r="AH8" s="146">
        <v>31.82</v>
      </c>
      <c r="AI8" s="146">
        <v>3</v>
      </c>
      <c r="AJ8" s="146" t="s">
        <v>82</v>
      </c>
      <c r="AK8" s="146" t="s">
        <v>83</v>
      </c>
      <c r="AL8" s="146" t="s">
        <v>84</v>
      </c>
      <c r="AM8" s="146">
        <v>5</v>
      </c>
      <c r="AN8" s="146">
        <v>1.86</v>
      </c>
      <c r="AO8" s="146">
        <v>7.58</v>
      </c>
      <c r="AP8" s="146">
        <v>7</v>
      </c>
      <c r="AQ8" s="146" t="s">
        <v>85</v>
      </c>
      <c r="AR8" s="146" t="s">
        <v>86</v>
      </c>
      <c r="AS8" s="146" t="s">
        <v>87</v>
      </c>
      <c r="AT8" s="146">
        <v>7</v>
      </c>
      <c r="AU8" s="146">
        <v>2.6</v>
      </c>
      <c r="AV8" s="146">
        <v>10.61</v>
      </c>
      <c r="AW8" s="146">
        <v>1</v>
      </c>
      <c r="AX8" s="146" t="s">
        <v>88</v>
      </c>
      <c r="AY8" s="146" t="s">
        <v>89</v>
      </c>
      <c r="AZ8" s="146" t="s">
        <v>90</v>
      </c>
      <c r="BA8" s="146">
        <v>3</v>
      </c>
      <c r="BB8" s="146">
        <v>1.1200000000000001</v>
      </c>
      <c r="BC8" s="146">
        <v>4.55</v>
      </c>
      <c r="BD8" s="146">
        <v>2</v>
      </c>
      <c r="BE8" s="146" t="s">
        <v>88</v>
      </c>
      <c r="BF8" s="146" t="s">
        <v>89</v>
      </c>
      <c r="BG8" s="146" t="s">
        <v>91</v>
      </c>
      <c r="BH8" s="146">
        <v>0</v>
      </c>
      <c r="BI8" s="146">
        <v>0</v>
      </c>
      <c r="BJ8" s="146">
        <v>0</v>
      </c>
      <c r="BK8" s="146">
        <v>6</v>
      </c>
      <c r="BL8" s="146" t="s">
        <v>88</v>
      </c>
      <c r="BM8" s="146" t="s">
        <v>89</v>
      </c>
      <c r="BN8" s="146" t="s">
        <v>92</v>
      </c>
      <c r="BO8" s="146">
        <v>0</v>
      </c>
      <c r="BP8" s="146">
        <v>0</v>
      </c>
      <c r="BQ8" s="146">
        <v>0</v>
      </c>
      <c r="BR8" s="146">
        <v>8</v>
      </c>
      <c r="BS8" s="146" t="s">
        <v>88</v>
      </c>
      <c r="BT8" s="146" t="s">
        <v>89</v>
      </c>
      <c r="BU8" s="146" t="s">
        <v>106</v>
      </c>
      <c r="BV8" s="146">
        <v>2</v>
      </c>
      <c r="BW8" s="146">
        <v>0.74</v>
      </c>
      <c r="BX8" s="146">
        <v>3.03</v>
      </c>
      <c r="BY8" s="146">
        <v>9</v>
      </c>
      <c r="BZ8" s="146" t="s">
        <v>88</v>
      </c>
      <c r="CA8" s="146" t="s">
        <v>89</v>
      </c>
      <c r="CB8" s="146" t="s">
        <v>93</v>
      </c>
      <c r="CC8" s="146">
        <v>0</v>
      </c>
      <c r="CD8" s="146">
        <v>0</v>
      </c>
      <c r="CE8" s="146">
        <v>0</v>
      </c>
      <c r="CF8" s="146">
        <v>10</v>
      </c>
      <c r="CG8" s="146" t="s">
        <v>88</v>
      </c>
      <c r="CH8" s="146" t="s">
        <v>89</v>
      </c>
      <c r="CI8" s="146" t="s">
        <v>30</v>
      </c>
      <c r="CJ8" s="146">
        <v>0</v>
      </c>
      <c r="CK8" s="146">
        <v>0</v>
      </c>
      <c r="CL8" s="146">
        <v>0</v>
      </c>
      <c r="CM8" s="146">
        <v>12</v>
      </c>
      <c r="CN8" s="146" t="s">
        <v>88</v>
      </c>
      <c r="CO8" s="146" t="s">
        <v>89</v>
      </c>
      <c r="CP8" s="146" t="s">
        <v>94</v>
      </c>
      <c r="CQ8" s="146">
        <v>0</v>
      </c>
      <c r="CR8" s="146">
        <v>0</v>
      </c>
      <c r="CS8" s="146">
        <v>0</v>
      </c>
      <c r="CT8" s="146">
        <v>14</v>
      </c>
      <c r="CU8" s="146" t="s">
        <v>88</v>
      </c>
      <c r="CV8" s="146" t="s">
        <v>89</v>
      </c>
      <c r="CW8" s="146" t="s">
        <v>95</v>
      </c>
      <c r="CX8" s="146">
        <v>0</v>
      </c>
      <c r="CY8" s="146">
        <v>0</v>
      </c>
      <c r="CZ8" s="146">
        <v>0</v>
      </c>
      <c r="DA8" s="146">
        <v>18</v>
      </c>
      <c r="DB8" s="146" t="s">
        <v>88</v>
      </c>
      <c r="DC8" s="146" t="s">
        <v>89</v>
      </c>
      <c r="DD8" s="146" t="s">
        <v>96</v>
      </c>
      <c r="DE8" s="146">
        <v>0</v>
      </c>
      <c r="DF8" s="146">
        <v>0</v>
      </c>
      <c r="DG8" s="146">
        <v>0</v>
      </c>
      <c r="DH8" s="146">
        <v>19</v>
      </c>
      <c r="DI8" s="146" t="s">
        <v>88</v>
      </c>
      <c r="DJ8" s="146" t="s">
        <v>89</v>
      </c>
      <c r="DK8" s="146" t="s">
        <v>97</v>
      </c>
      <c r="DL8" s="146">
        <v>0</v>
      </c>
      <c r="DM8" s="146">
        <v>0</v>
      </c>
      <c r="DN8" s="146">
        <v>0</v>
      </c>
      <c r="DO8" s="146">
        <v>5</v>
      </c>
      <c r="DP8" s="146" t="s">
        <v>98</v>
      </c>
      <c r="DQ8" s="146" t="s">
        <v>99</v>
      </c>
      <c r="DR8" s="146" t="s">
        <v>100</v>
      </c>
      <c r="DS8" s="146">
        <v>5</v>
      </c>
      <c r="DT8" s="146">
        <v>1.86</v>
      </c>
      <c r="DU8" s="146">
        <v>7.58</v>
      </c>
      <c r="DV8" s="146">
        <v>16</v>
      </c>
      <c r="DW8" s="146" t="s">
        <v>101</v>
      </c>
      <c r="DX8" s="146" t="s">
        <v>102</v>
      </c>
      <c r="DY8" s="146" t="s">
        <v>103</v>
      </c>
      <c r="DZ8" s="146">
        <v>19</v>
      </c>
      <c r="EA8" s="146">
        <v>7.06</v>
      </c>
      <c r="EB8" s="146">
        <v>28.79</v>
      </c>
      <c r="EC8" s="146">
        <v>15</v>
      </c>
      <c r="ED8" s="146" t="s">
        <v>104</v>
      </c>
      <c r="EE8" s="146" t="s">
        <v>105</v>
      </c>
      <c r="EF8" s="146" t="s">
        <v>107</v>
      </c>
      <c r="EG8" s="146">
        <v>0</v>
      </c>
      <c r="EH8" s="146">
        <v>0</v>
      </c>
      <c r="EI8" s="146">
        <v>0</v>
      </c>
      <c r="EJ8" s="146">
        <v>17</v>
      </c>
      <c r="EK8" s="146" t="s">
        <v>104</v>
      </c>
      <c r="EL8" s="146" t="s">
        <v>105</v>
      </c>
      <c r="EM8" s="146" t="s">
        <v>108</v>
      </c>
      <c r="EN8" s="146">
        <v>0</v>
      </c>
      <c r="EO8" s="146">
        <v>0</v>
      </c>
      <c r="EP8" s="146">
        <v>0</v>
      </c>
      <c r="EQ8" s="146">
        <v>4</v>
      </c>
      <c r="ER8" s="146" t="s">
        <v>109</v>
      </c>
      <c r="ES8" s="146" t="s">
        <v>110</v>
      </c>
      <c r="ET8" s="146" t="s">
        <v>111</v>
      </c>
      <c r="EU8" s="146">
        <v>3</v>
      </c>
      <c r="EV8" s="146">
        <v>1.1200000000000001</v>
      </c>
      <c r="EW8" s="146">
        <v>4.55</v>
      </c>
    </row>
    <row r="9" spans="1:153">
      <c r="A9" s="147">
        <v>41783.934976851851</v>
      </c>
      <c r="B9" s="146" t="s">
        <v>74</v>
      </c>
      <c r="C9" s="146"/>
      <c r="D9" s="146" t="s">
        <v>75</v>
      </c>
      <c r="E9" s="146">
        <v>18</v>
      </c>
      <c r="F9" s="146" t="s">
        <v>113</v>
      </c>
      <c r="G9" s="146">
        <v>549</v>
      </c>
      <c r="H9" s="146">
        <v>460</v>
      </c>
      <c r="I9" s="146">
        <v>83.79</v>
      </c>
      <c r="J9" s="146">
        <v>89</v>
      </c>
      <c r="K9" s="146">
        <v>16.21</v>
      </c>
      <c r="L9" s="93">
        <v>2</v>
      </c>
      <c r="M9" s="146">
        <v>0.36</v>
      </c>
      <c r="N9" s="146">
        <v>2.25</v>
      </c>
      <c r="O9" s="153">
        <v>0</v>
      </c>
      <c r="P9" s="146">
        <v>0</v>
      </c>
      <c r="Q9" s="146">
        <v>0</v>
      </c>
      <c r="R9" s="146">
        <v>87</v>
      </c>
      <c r="S9" s="146">
        <v>15.85</v>
      </c>
      <c r="T9" s="146">
        <v>97.75</v>
      </c>
      <c r="U9" s="146">
        <v>11</v>
      </c>
      <c r="V9" s="146" t="s">
        <v>76</v>
      </c>
      <c r="W9" s="146" t="s">
        <v>77</v>
      </c>
      <c r="X9" s="146" t="s">
        <v>78</v>
      </c>
      <c r="Y9" s="146">
        <v>5</v>
      </c>
      <c r="Z9" s="146">
        <v>0.91</v>
      </c>
      <c r="AA9" s="146">
        <v>5.75</v>
      </c>
      <c r="AB9" s="146">
        <v>13</v>
      </c>
      <c r="AC9" s="146" t="s">
        <v>79</v>
      </c>
      <c r="AD9" s="146" t="s">
        <v>80</v>
      </c>
      <c r="AE9" s="146" t="s">
        <v>81</v>
      </c>
      <c r="AF9" s="146">
        <v>37</v>
      </c>
      <c r="AG9" s="146">
        <v>6.74</v>
      </c>
      <c r="AH9" s="146">
        <v>42.53</v>
      </c>
      <c r="AI9" s="146">
        <v>3</v>
      </c>
      <c r="AJ9" s="146" t="s">
        <v>82</v>
      </c>
      <c r="AK9" s="146" t="s">
        <v>83</v>
      </c>
      <c r="AL9" s="146" t="s">
        <v>84</v>
      </c>
      <c r="AM9" s="146">
        <v>8</v>
      </c>
      <c r="AN9" s="146">
        <v>1.46</v>
      </c>
      <c r="AO9" s="146">
        <v>9.1999999999999993</v>
      </c>
      <c r="AP9" s="146">
        <v>7</v>
      </c>
      <c r="AQ9" s="146" t="s">
        <v>85</v>
      </c>
      <c r="AR9" s="146" t="s">
        <v>86</v>
      </c>
      <c r="AS9" s="146" t="s">
        <v>87</v>
      </c>
      <c r="AT9" s="146">
        <v>8</v>
      </c>
      <c r="AU9" s="146">
        <v>1.46</v>
      </c>
      <c r="AV9" s="146">
        <v>9.1999999999999993</v>
      </c>
      <c r="AW9" s="146">
        <v>1</v>
      </c>
      <c r="AX9" s="146" t="s">
        <v>88</v>
      </c>
      <c r="AY9" s="146" t="s">
        <v>89</v>
      </c>
      <c r="AZ9" s="146" t="s">
        <v>90</v>
      </c>
      <c r="BA9" s="146">
        <v>0</v>
      </c>
      <c r="BB9" s="146">
        <v>0</v>
      </c>
      <c r="BC9" s="146">
        <v>0</v>
      </c>
      <c r="BD9" s="146">
        <v>2</v>
      </c>
      <c r="BE9" s="146" t="s">
        <v>88</v>
      </c>
      <c r="BF9" s="146" t="s">
        <v>89</v>
      </c>
      <c r="BG9" s="146" t="s">
        <v>91</v>
      </c>
      <c r="BH9" s="146">
        <v>0</v>
      </c>
      <c r="BI9" s="146">
        <v>0</v>
      </c>
      <c r="BJ9" s="146">
        <v>0</v>
      </c>
      <c r="BK9" s="146">
        <v>6</v>
      </c>
      <c r="BL9" s="146" t="s">
        <v>88</v>
      </c>
      <c r="BM9" s="146" t="s">
        <v>89</v>
      </c>
      <c r="BN9" s="146" t="s">
        <v>92</v>
      </c>
      <c r="BO9" s="146">
        <v>0</v>
      </c>
      <c r="BP9" s="146">
        <v>0</v>
      </c>
      <c r="BQ9" s="146">
        <v>0</v>
      </c>
      <c r="BR9" s="146">
        <v>8</v>
      </c>
      <c r="BS9" s="146" t="s">
        <v>88</v>
      </c>
      <c r="BT9" s="146" t="s">
        <v>89</v>
      </c>
      <c r="BU9" s="146" t="s">
        <v>106</v>
      </c>
      <c r="BV9" s="146">
        <v>2</v>
      </c>
      <c r="BW9" s="146">
        <v>0.36</v>
      </c>
      <c r="BX9" s="146">
        <v>2.2999999999999998</v>
      </c>
      <c r="BY9" s="146">
        <v>9</v>
      </c>
      <c r="BZ9" s="146" t="s">
        <v>88</v>
      </c>
      <c r="CA9" s="146" t="s">
        <v>89</v>
      </c>
      <c r="CB9" s="146" t="s">
        <v>93</v>
      </c>
      <c r="CC9" s="146">
        <v>0</v>
      </c>
      <c r="CD9" s="146">
        <v>0</v>
      </c>
      <c r="CE9" s="146">
        <v>0</v>
      </c>
      <c r="CF9" s="146">
        <v>10</v>
      </c>
      <c r="CG9" s="146" t="s">
        <v>88</v>
      </c>
      <c r="CH9" s="146" t="s">
        <v>89</v>
      </c>
      <c r="CI9" s="146" t="s">
        <v>30</v>
      </c>
      <c r="CJ9" s="146">
        <v>0</v>
      </c>
      <c r="CK9" s="146">
        <v>0</v>
      </c>
      <c r="CL9" s="146">
        <v>0</v>
      </c>
      <c r="CM9" s="146">
        <v>12</v>
      </c>
      <c r="CN9" s="146" t="s">
        <v>88</v>
      </c>
      <c r="CO9" s="146" t="s">
        <v>89</v>
      </c>
      <c r="CP9" s="146" t="s">
        <v>94</v>
      </c>
      <c r="CQ9" s="146">
        <v>0</v>
      </c>
      <c r="CR9" s="146">
        <v>0</v>
      </c>
      <c r="CS9" s="146">
        <v>0</v>
      </c>
      <c r="CT9" s="146">
        <v>14</v>
      </c>
      <c r="CU9" s="146" t="s">
        <v>88</v>
      </c>
      <c r="CV9" s="146" t="s">
        <v>89</v>
      </c>
      <c r="CW9" s="146" t="s">
        <v>95</v>
      </c>
      <c r="CX9" s="146">
        <v>0</v>
      </c>
      <c r="CY9" s="146">
        <v>0</v>
      </c>
      <c r="CZ9" s="146">
        <v>0</v>
      </c>
      <c r="DA9" s="146">
        <v>18</v>
      </c>
      <c r="DB9" s="146" t="s">
        <v>88</v>
      </c>
      <c r="DC9" s="146" t="s">
        <v>89</v>
      </c>
      <c r="DD9" s="146" t="s">
        <v>96</v>
      </c>
      <c r="DE9" s="146">
        <v>0</v>
      </c>
      <c r="DF9" s="146">
        <v>0</v>
      </c>
      <c r="DG9" s="146">
        <v>0</v>
      </c>
      <c r="DH9" s="146">
        <v>19</v>
      </c>
      <c r="DI9" s="146" t="s">
        <v>88</v>
      </c>
      <c r="DJ9" s="146" t="s">
        <v>89</v>
      </c>
      <c r="DK9" s="146" t="s">
        <v>97</v>
      </c>
      <c r="DL9" s="146">
        <v>0</v>
      </c>
      <c r="DM9" s="146">
        <v>0</v>
      </c>
      <c r="DN9" s="146">
        <v>0</v>
      </c>
      <c r="DO9" s="146">
        <v>5</v>
      </c>
      <c r="DP9" s="146" t="s">
        <v>98</v>
      </c>
      <c r="DQ9" s="146" t="s">
        <v>99</v>
      </c>
      <c r="DR9" s="146" t="s">
        <v>100</v>
      </c>
      <c r="DS9" s="146">
        <v>4</v>
      </c>
      <c r="DT9" s="146">
        <v>0.73</v>
      </c>
      <c r="DU9" s="146">
        <v>4.5999999999999996</v>
      </c>
      <c r="DV9" s="146">
        <v>16</v>
      </c>
      <c r="DW9" s="146" t="s">
        <v>101</v>
      </c>
      <c r="DX9" s="146" t="s">
        <v>102</v>
      </c>
      <c r="DY9" s="146" t="s">
        <v>103</v>
      </c>
      <c r="DZ9" s="146">
        <v>18</v>
      </c>
      <c r="EA9" s="146">
        <v>3.28</v>
      </c>
      <c r="EB9" s="146">
        <v>20.69</v>
      </c>
      <c r="EC9" s="146">
        <v>15</v>
      </c>
      <c r="ED9" s="146" t="s">
        <v>104</v>
      </c>
      <c r="EE9" s="146" t="s">
        <v>105</v>
      </c>
      <c r="EF9" s="146" t="s">
        <v>107</v>
      </c>
      <c r="EG9" s="146">
        <v>0</v>
      </c>
      <c r="EH9" s="146">
        <v>0</v>
      </c>
      <c r="EI9" s="146">
        <v>0</v>
      </c>
      <c r="EJ9" s="146">
        <v>17</v>
      </c>
      <c r="EK9" s="146" t="s">
        <v>104</v>
      </c>
      <c r="EL9" s="146" t="s">
        <v>105</v>
      </c>
      <c r="EM9" s="146" t="s">
        <v>108</v>
      </c>
      <c r="EN9" s="146">
        <v>0</v>
      </c>
      <c r="EO9" s="146">
        <v>0</v>
      </c>
      <c r="EP9" s="146">
        <v>0</v>
      </c>
      <c r="EQ9" s="146">
        <v>4</v>
      </c>
      <c r="ER9" s="146" t="s">
        <v>109</v>
      </c>
      <c r="ES9" s="146" t="s">
        <v>110</v>
      </c>
      <c r="ET9" s="146" t="s">
        <v>111</v>
      </c>
      <c r="EU9" s="146">
        <v>5</v>
      </c>
      <c r="EV9" s="146">
        <v>0.91</v>
      </c>
      <c r="EW9" s="146">
        <v>5.75</v>
      </c>
    </row>
    <row r="10" spans="1:153">
      <c r="A10" s="147">
        <v>41783.934976851851</v>
      </c>
      <c r="B10" s="146" t="s">
        <v>74</v>
      </c>
      <c r="C10" s="146"/>
      <c r="D10" s="146" t="s">
        <v>75</v>
      </c>
      <c r="E10" s="146">
        <v>19</v>
      </c>
      <c r="F10" s="146" t="s">
        <v>206</v>
      </c>
      <c r="G10" s="146">
        <v>805</v>
      </c>
      <c r="H10" s="146">
        <v>647</v>
      </c>
      <c r="I10" s="146">
        <v>80.37</v>
      </c>
      <c r="J10" s="146">
        <v>158</v>
      </c>
      <c r="K10" s="146">
        <v>19.63</v>
      </c>
      <c r="L10" s="93">
        <v>0</v>
      </c>
      <c r="M10" s="146">
        <v>0</v>
      </c>
      <c r="N10" s="146">
        <v>0</v>
      </c>
      <c r="O10" s="153">
        <v>5</v>
      </c>
      <c r="P10" s="146">
        <v>0.62</v>
      </c>
      <c r="Q10" s="146">
        <v>3.16</v>
      </c>
      <c r="R10" s="146">
        <v>153</v>
      </c>
      <c r="S10" s="146">
        <v>19.010000000000002</v>
      </c>
      <c r="T10" s="146">
        <v>96.84</v>
      </c>
      <c r="U10" s="146">
        <v>11</v>
      </c>
      <c r="V10" s="146" t="s">
        <v>76</v>
      </c>
      <c r="W10" s="146" t="s">
        <v>77</v>
      </c>
      <c r="X10" s="146" t="s">
        <v>78</v>
      </c>
      <c r="Y10" s="146">
        <v>4</v>
      </c>
      <c r="Z10" s="146">
        <v>0.5</v>
      </c>
      <c r="AA10" s="146">
        <v>2.61</v>
      </c>
      <c r="AB10" s="146">
        <v>13</v>
      </c>
      <c r="AC10" s="146" t="s">
        <v>79</v>
      </c>
      <c r="AD10" s="146" t="s">
        <v>80</v>
      </c>
      <c r="AE10" s="146" t="s">
        <v>81</v>
      </c>
      <c r="AF10" s="146">
        <v>14</v>
      </c>
      <c r="AG10" s="146">
        <v>1.74</v>
      </c>
      <c r="AH10" s="146">
        <v>9.15</v>
      </c>
      <c r="AI10" s="146">
        <v>3</v>
      </c>
      <c r="AJ10" s="146" t="s">
        <v>82</v>
      </c>
      <c r="AK10" s="146" t="s">
        <v>83</v>
      </c>
      <c r="AL10" s="146" t="s">
        <v>84</v>
      </c>
      <c r="AM10" s="146">
        <v>11</v>
      </c>
      <c r="AN10" s="146">
        <v>1.37</v>
      </c>
      <c r="AO10" s="146">
        <v>7.19</v>
      </c>
      <c r="AP10" s="146">
        <v>7</v>
      </c>
      <c r="AQ10" s="146" t="s">
        <v>85</v>
      </c>
      <c r="AR10" s="146" t="s">
        <v>86</v>
      </c>
      <c r="AS10" s="146" t="s">
        <v>87</v>
      </c>
      <c r="AT10" s="146">
        <v>9</v>
      </c>
      <c r="AU10" s="146">
        <v>1.1200000000000001</v>
      </c>
      <c r="AV10" s="146">
        <v>5.88</v>
      </c>
      <c r="AW10" s="146">
        <v>1</v>
      </c>
      <c r="AX10" s="146" t="s">
        <v>88</v>
      </c>
      <c r="AY10" s="146" t="s">
        <v>89</v>
      </c>
      <c r="AZ10" s="146" t="s">
        <v>90</v>
      </c>
      <c r="BA10" s="146">
        <v>6</v>
      </c>
      <c r="BB10" s="146">
        <v>0.75</v>
      </c>
      <c r="BC10" s="146">
        <v>3.92</v>
      </c>
      <c r="BD10" s="146">
        <v>2</v>
      </c>
      <c r="BE10" s="146" t="s">
        <v>88</v>
      </c>
      <c r="BF10" s="146" t="s">
        <v>89</v>
      </c>
      <c r="BG10" s="146" t="s">
        <v>91</v>
      </c>
      <c r="BH10" s="146">
        <v>0</v>
      </c>
      <c r="BI10" s="146">
        <v>0</v>
      </c>
      <c r="BJ10" s="146">
        <v>0</v>
      </c>
      <c r="BK10" s="146">
        <v>6</v>
      </c>
      <c r="BL10" s="146" t="s">
        <v>88</v>
      </c>
      <c r="BM10" s="146" t="s">
        <v>89</v>
      </c>
      <c r="BN10" s="146" t="s">
        <v>92</v>
      </c>
      <c r="BO10" s="146">
        <v>0</v>
      </c>
      <c r="BP10" s="146">
        <v>0</v>
      </c>
      <c r="BQ10" s="146">
        <v>0</v>
      </c>
      <c r="BR10" s="146">
        <v>8</v>
      </c>
      <c r="BS10" s="146" t="s">
        <v>88</v>
      </c>
      <c r="BT10" s="146" t="s">
        <v>89</v>
      </c>
      <c r="BU10" s="146" t="s">
        <v>106</v>
      </c>
      <c r="BV10" s="146">
        <v>2</v>
      </c>
      <c r="BW10" s="146">
        <v>0.25</v>
      </c>
      <c r="BX10" s="146">
        <v>1.31</v>
      </c>
      <c r="BY10" s="146">
        <v>9</v>
      </c>
      <c r="BZ10" s="146" t="s">
        <v>88</v>
      </c>
      <c r="CA10" s="146" t="s">
        <v>89</v>
      </c>
      <c r="CB10" s="146" t="s">
        <v>93</v>
      </c>
      <c r="CC10" s="146">
        <v>0</v>
      </c>
      <c r="CD10" s="146">
        <v>0</v>
      </c>
      <c r="CE10" s="146">
        <v>0</v>
      </c>
      <c r="CF10" s="146">
        <v>10</v>
      </c>
      <c r="CG10" s="146" t="s">
        <v>88</v>
      </c>
      <c r="CH10" s="146" t="s">
        <v>89</v>
      </c>
      <c r="CI10" s="146" t="s">
        <v>30</v>
      </c>
      <c r="CJ10" s="146">
        <v>0</v>
      </c>
      <c r="CK10" s="146">
        <v>0</v>
      </c>
      <c r="CL10" s="146">
        <v>0</v>
      </c>
      <c r="CM10" s="146">
        <v>12</v>
      </c>
      <c r="CN10" s="146" t="s">
        <v>88</v>
      </c>
      <c r="CO10" s="146" t="s">
        <v>89</v>
      </c>
      <c r="CP10" s="146" t="s">
        <v>94</v>
      </c>
      <c r="CQ10" s="146">
        <v>0</v>
      </c>
      <c r="CR10" s="146">
        <v>0</v>
      </c>
      <c r="CS10" s="146">
        <v>0</v>
      </c>
      <c r="CT10" s="146">
        <v>14</v>
      </c>
      <c r="CU10" s="146" t="s">
        <v>88</v>
      </c>
      <c r="CV10" s="146" t="s">
        <v>89</v>
      </c>
      <c r="CW10" s="146" t="s">
        <v>95</v>
      </c>
      <c r="CX10" s="146">
        <v>0</v>
      </c>
      <c r="CY10" s="146">
        <v>0</v>
      </c>
      <c r="CZ10" s="146">
        <v>0</v>
      </c>
      <c r="DA10" s="146">
        <v>18</v>
      </c>
      <c r="DB10" s="146" t="s">
        <v>88</v>
      </c>
      <c r="DC10" s="146" t="s">
        <v>89</v>
      </c>
      <c r="DD10" s="146" t="s">
        <v>96</v>
      </c>
      <c r="DE10" s="146">
        <v>0</v>
      </c>
      <c r="DF10" s="146">
        <v>0</v>
      </c>
      <c r="DG10" s="146">
        <v>0</v>
      </c>
      <c r="DH10" s="146">
        <v>19</v>
      </c>
      <c r="DI10" s="146" t="s">
        <v>88</v>
      </c>
      <c r="DJ10" s="146" t="s">
        <v>89</v>
      </c>
      <c r="DK10" s="146" t="s">
        <v>97</v>
      </c>
      <c r="DL10" s="146">
        <v>0</v>
      </c>
      <c r="DM10" s="146">
        <v>0</v>
      </c>
      <c r="DN10" s="146">
        <v>0</v>
      </c>
      <c r="DO10" s="146">
        <v>5</v>
      </c>
      <c r="DP10" s="146" t="s">
        <v>98</v>
      </c>
      <c r="DQ10" s="146" t="s">
        <v>99</v>
      </c>
      <c r="DR10" s="146" t="s">
        <v>100</v>
      </c>
      <c r="DS10" s="146">
        <v>7</v>
      </c>
      <c r="DT10" s="146">
        <v>0.87</v>
      </c>
      <c r="DU10" s="146">
        <v>4.58</v>
      </c>
      <c r="DV10" s="146">
        <v>16</v>
      </c>
      <c r="DW10" s="146" t="s">
        <v>101</v>
      </c>
      <c r="DX10" s="146" t="s">
        <v>102</v>
      </c>
      <c r="DY10" s="146" t="s">
        <v>103</v>
      </c>
      <c r="DZ10" s="146">
        <v>89</v>
      </c>
      <c r="EA10" s="146">
        <v>11.06</v>
      </c>
      <c r="EB10" s="146">
        <v>58.17</v>
      </c>
      <c r="EC10" s="146">
        <v>15</v>
      </c>
      <c r="ED10" s="146" t="s">
        <v>104</v>
      </c>
      <c r="EE10" s="146" t="s">
        <v>105</v>
      </c>
      <c r="EF10" s="146" t="s">
        <v>107</v>
      </c>
      <c r="EG10" s="146">
        <v>0</v>
      </c>
      <c r="EH10" s="146">
        <v>0</v>
      </c>
      <c r="EI10" s="146">
        <v>0</v>
      </c>
      <c r="EJ10" s="146">
        <v>17</v>
      </c>
      <c r="EK10" s="146" t="s">
        <v>104</v>
      </c>
      <c r="EL10" s="146" t="s">
        <v>105</v>
      </c>
      <c r="EM10" s="146" t="s">
        <v>108</v>
      </c>
      <c r="EN10" s="146">
        <v>0</v>
      </c>
      <c r="EO10" s="146">
        <v>0</v>
      </c>
      <c r="EP10" s="146">
        <v>0</v>
      </c>
      <c r="EQ10" s="146">
        <v>4</v>
      </c>
      <c r="ER10" s="146" t="s">
        <v>109</v>
      </c>
      <c r="ES10" s="146" t="s">
        <v>110</v>
      </c>
      <c r="ET10" s="146" t="s">
        <v>111</v>
      </c>
      <c r="EU10" s="146">
        <v>11</v>
      </c>
      <c r="EV10" s="146">
        <v>1.37</v>
      </c>
      <c r="EW10" s="146">
        <v>7.19</v>
      </c>
    </row>
    <row r="11" spans="1:153">
      <c r="A11" s="147">
        <v>41783.934976851851</v>
      </c>
      <c r="B11" s="146" t="s">
        <v>74</v>
      </c>
      <c r="C11" s="146"/>
      <c r="D11" s="146" t="s">
        <v>75</v>
      </c>
      <c r="E11" s="146">
        <v>20</v>
      </c>
      <c r="F11" s="146" t="s">
        <v>207</v>
      </c>
      <c r="G11" s="146">
        <v>1202</v>
      </c>
      <c r="H11" s="146">
        <v>868</v>
      </c>
      <c r="I11" s="146">
        <v>72.209999999999994</v>
      </c>
      <c r="J11" s="146">
        <v>334</v>
      </c>
      <c r="K11" s="146">
        <v>27.79</v>
      </c>
      <c r="L11" s="93">
        <v>1</v>
      </c>
      <c r="M11" s="146">
        <v>0.08</v>
      </c>
      <c r="N11" s="146">
        <v>0.3</v>
      </c>
      <c r="O11" s="153">
        <v>5</v>
      </c>
      <c r="P11" s="146">
        <v>0.42</v>
      </c>
      <c r="Q11" s="146">
        <v>1.5</v>
      </c>
      <c r="R11" s="146">
        <v>328</v>
      </c>
      <c r="S11" s="146">
        <v>27.29</v>
      </c>
      <c r="T11" s="146">
        <v>98.2</v>
      </c>
      <c r="U11" s="146">
        <v>11</v>
      </c>
      <c r="V11" s="146" t="s">
        <v>76</v>
      </c>
      <c r="W11" s="146" t="s">
        <v>77</v>
      </c>
      <c r="X11" s="146" t="s">
        <v>78</v>
      </c>
      <c r="Y11" s="146">
        <v>5</v>
      </c>
      <c r="Z11" s="146">
        <v>0.42</v>
      </c>
      <c r="AA11" s="146">
        <v>1.52</v>
      </c>
      <c r="AB11" s="146">
        <v>13</v>
      </c>
      <c r="AC11" s="146" t="s">
        <v>79</v>
      </c>
      <c r="AD11" s="146" t="s">
        <v>80</v>
      </c>
      <c r="AE11" s="146" t="s">
        <v>81</v>
      </c>
      <c r="AF11" s="146">
        <v>156</v>
      </c>
      <c r="AG11" s="146">
        <v>12.98</v>
      </c>
      <c r="AH11" s="146">
        <v>47.56</v>
      </c>
      <c r="AI11" s="146">
        <v>3</v>
      </c>
      <c r="AJ11" s="146" t="s">
        <v>82</v>
      </c>
      <c r="AK11" s="146" t="s">
        <v>83</v>
      </c>
      <c r="AL11" s="146" t="s">
        <v>84</v>
      </c>
      <c r="AM11" s="146">
        <v>16</v>
      </c>
      <c r="AN11" s="146">
        <v>1.33</v>
      </c>
      <c r="AO11" s="146">
        <v>4.88</v>
      </c>
      <c r="AP11" s="146">
        <v>7</v>
      </c>
      <c r="AQ11" s="146" t="s">
        <v>85</v>
      </c>
      <c r="AR11" s="146" t="s">
        <v>86</v>
      </c>
      <c r="AS11" s="146" t="s">
        <v>87</v>
      </c>
      <c r="AT11" s="146">
        <v>25</v>
      </c>
      <c r="AU11" s="146">
        <v>2.08</v>
      </c>
      <c r="AV11" s="146">
        <v>7.62</v>
      </c>
      <c r="AW11" s="146">
        <v>1</v>
      </c>
      <c r="AX11" s="146" t="s">
        <v>88</v>
      </c>
      <c r="AY11" s="146" t="s">
        <v>89</v>
      </c>
      <c r="AZ11" s="146" t="s">
        <v>90</v>
      </c>
      <c r="BA11" s="146">
        <v>5</v>
      </c>
      <c r="BB11" s="146">
        <v>0.42</v>
      </c>
      <c r="BC11" s="146">
        <v>1.52</v>
      </c>
      <c r="BD11" s="146">
        <v>2</v>
      </c>
      <c r="BE11" s="146" t="s">
        <v>88</v>
      </c>
      <c r="BF11" s="146" t="s">
        <v>89</v>
      </c>
      <c r="BG11" s="146" t="s">
        <v>91</v>
      </c>
      <c r="BH11" s="146">
        <v>0</v>
      </c>
      <c r="BI11" s="146">
        <v>0</v>
      </c>
      <c r="BJ11" s="146">
        <v>0</v>
      </c>
      <c r="BK11" s="146">
        <v>6</v>
      </c>
      <c r="BL11" s="146" t="s">
        <v>88</v>
      </c>
      <c r="BM11" s="146" t="s">
        <v>89</v>
      </c>
      <c r="BN11" s="146" t="s">
        <v>92</v>
      </c>
      <c r="BO11" s="146">
        <v>0</v>
      </c>
      <c r="BP11" s="146">
        <v>0</v>
      </c>
      <c r="BQ11" s="146">
        <v>0</v>
      </c>
      <c r="BR11" s="146">
        <v>8</v>
      </c>
      <c r="BS11" s="146" t="s">
        <v>88</v>
      </c>
      <c r="BT11" s="146" t="s">
        <v>89</v>
      </c>
      <c r="BU11" s="146" t="s">
        <v>106</v>
      </c>
      <c r="BV11" s="146">
        <v>4</v>
      </c>
      <c r="BW11" s="146">
        <v>0.33</v>
      </c>
      <c r="BX11" s="146">
        <v>1.22</v>
      </c>
      <c r="BY11" s="146">
        <v>9</v>
      </c>
      <c r="BZ11" s="146" t="s">
        <v>88</v>
      </c>
      <c r="CA11" s="146" t="s">
        <v>89</v>
      </c>
      <c r="CB11" s="146" t="s">
        <v>93</v>
      </c>
      <c r="CC11" s="146">
        <v>0</v>
      </c>
      <c r="CD11" s="146">
        <v>0</v>
      </c>
      <c r="CE11" s="146">
        <v>0</v>
      </c>
      <c r="CF11" s="146">
        <v>10</v>
      </c>
      <c r="CG11" s="146" t="s">
        <v>88</v>
      </c>
      <c r="CH11" s="146" t="s">
        <v>89</v>
      </c>
      <c r="CI11" s="146" t="s">
        <v>30</v>
      </c>
      <c r="CJ11" s="146">
        <v>0</v>
      </c>
      <c r="CK11" s="146">
        <v>0</v>
      </c>
      <c r="CL11" s="146">
        <v>0</v>
      </c>
      <c r="CM11" s="146">
        <v>12</v>
      </c>
      <c r="CN11" s="146" t="s">
        <v>88</v>
      </c>
      <c r="CO11" s="146" t="s">
        <v>89</v>
      </c>
      <c r="CP11" s="146" t="s">
        <v>94</v>
      </c>
      <c r="CQ11" s="146">
        <v>0</v>
      </c>
      <c r="CR11" s="146">
        <v>0</v>
      </c>
      <c r="CS11" s="146">
        <v>0</v>
      </c>
      <c r="CT11" s="146">
        <v>14</v>
      </c>
      <c r="CU11" s="146" t="s">
        <v>88</v>
      </c>
      <c r="CV11" s="146" t="s">
        <v>89</v>
      </c>
      <c r="CW11" s="146" t="s">
        <v>95</v>
      </c>
      <c r="CX11" s="146">
        <v>0</v>
      </c>
      <c r="CY11" s="146">
        <v>0</v>
      </c>
      <c r="CZ11" s="146">
        <v>0</v>
      </c>
      <c r="DA11" s="146">
        <v>18</v>
      </c>
      <c r="DB11" s="146" t="s">
        <v>88</v>
      </c>
      <c r="DC11" s="146" t="s">
        <v>89</v>
      </c>
      <c r="DD11" s="146" t="s">
        <v>96</v>
      </c>
      <c r="DE11" s="146">
        <v>0</v>
      </c>
      <c r="DF11" s="146">
        <v>0</v>
      </c>
      <c r="DG11" s="146">
        <v>0</v>
      </c>
      <c r="DH11" s="146">
        <v>19</v>
      </c>
      <c r="DI11" s="146" t="s">
        <v>88</v>
      </c>
      <c r="DJ11" s="146" t="s">
        <v>89</v>
      </c>
      <c r="DK11" s="146" t="s">
        <v>97</v>
      </c>
      <c r="DL11" s="146">
        <v>0</v>
      </c>
      <c r="DM11" s="146">
        <v>0</v>
      </c>
      <c r="DN11" s="146">
        <v>0</v>
      </c>
      <c r="DO11" s="146">
        <v>5</v>
      </c>
      <c r="DP11" s="146" t="s">
        <v>98</v>
      </c>
      <c r="DQ11" s="146" t="s">
        <v>99</v>
      </c>
      <c r="DR11" s="146" t="s">
        <v>100</v>
      </c>
      <c r="DS11" s="146">
        <v>14</v>
      </c>
      <c r="DT11" s="146">
        <v>1.1599999999999999</v>
      </c>
      <c r="DU11" s="146">
        <v>4.2699999999999996</v>
      </c>
      <c r="DV11" s="146">
        <v>16</v>
      </c>
      <c r="DW11" s="146" t="s">
        <v>101</v>
      </c>
      <c r="DX11" s="146" t="s">
        <v>102</v>
      </c>
      <c r="DY11" s="146" t="s">
        <v>103</v>
      </c>
      <c r="DZ11" s="146">
        <v>83</v>
      </c>
      <c r="EA11" s="146">
        <v>6.91</v>
      </c>
      <c r="EB11" s="146">
        <v>25.3</v>
      </c>
      <c r="EC11" s="146">
        <v>15</v>
      </c>
      <c r="ED11" s="146" t="s">
        <v>104</v>
      </c>
      <c r="EE11" s="146" t="s">
        <v>105</v>
      </c>
      <c r="EF11" s="146" t="s">
        <v>107</v>
      </c>
      <c r="EG11" s="146">
        <v>0</v>
      </c>
      <c r="EH11" s="146">
        <v>0</v>
      </c>
      <c r="EI11" s="146">
        <v>0</v>
      </c>
      <c r="EJ11" s="146">
        <v>17</v>
      </c>
      <c r="EK11" s="146" t="s">
        <v>104</v>
      </c>
      <c r="EL11" s="146" t="s">
        <v>105</v>
      </c>
      <c r="EM11" s="146" t="s">
        <v>108</v>
      </c>
      <c r="EN11" s="146">
        <v>0</v>
      </c>
      <c r="EO11" s="146">
        <v>0</v>
      </c>
      <c r="EP11" s="146">
        <v>0</v>
      </c>
      <c r="EQ11" s="146">
        <v>4</v>
      </c>
      <c r="ER11" s="146" t="s">
        <v>109</v>
      </c>
      <c r="ES11" s="146" t="s">
        <v>110</v>
      </c>
      <c r="ET11" s="146" t="s">
        <v>111</v>
      </c>
      <c r="EU11" s="146">
        <v>20</v>
      </c>
      <c r="EV11" s="146">
        <v>1.66</v>
      </c>
      <c r="EW11" s="146">
        <v>6.1</v>
      </c>
    </row>
    <row r="12" spans="1:153">
      <c r="A12" s="147">
        <v>41783.934976851851</v>
      </c>
      <c r="B12" s="146" t="s">
        <v>74</v>
      </c>
      <c r="C12" s="146"/>
      <c r="D12" s="146" t="s">
        <v>75</v>
      </c>
      <c r="E12" s="146">
        <v>21</v>
      </c>
      <c r="F12" s="146" t="s">
        <v>208</v>
      </c>
      <c r="G12" s="146">
        <v>180</v>
      </c>
      <c r="H12" s="146">
        <v>157</v>
      </c>
      <c r="I12" s="146">
        <v>87.22</v>
      </c>
      <c r="J12" s="146">
        <v>23</v>
      </c>
      <c r="K12" s="146">
        <v>12.78</v>
      </c>
      <c r="L12" s="93">
        <v>6</v>
      </c>
      <c r="M12" s="146">
        <v>3.33</v>
      </c>
      <c r="N12" s="146">
        <v>26.09</v>
      </c>
      <c r="O12" s="153">
        <v>1</v>
      </c>
      <c r="P12" s="146">
        <v>0.56000000000000005</v>
      </c>
      <c r="Q12" s="146">
        <v>4.3499999999999996</v>
      </c>
      <c r="R12" s="146">
        <v>16</v>
      </c>
      <c r="S12" s="146">
        <v>8.89</v>
      </c>
      <c r="T12" s="146">
        <v>69.569999999999993</v>
      </c>
      <c r="U12" s="146">
        <v>11</v>
      </c>
      <c r="V12" s="146" t="s">
        <v>76</v>
      </c>
      <c r="W12" s="146" t="s">
        <v>77</v>
      </c>
      <c r="X12" s="146" t="s">
        <v>78</v>
      </c>
      <c r="Y12" s="146">
        <v>1</v>
      </c>
      <c r="Z12" s="146">
        <v>0.56000000000000005</v>
      </c>
      <c r="AA12" s="146">
        <v>6.25</v>
      </c>
      <c r="AB12" s="146">
        <v>13</v>
      </c>
      <c r="AC12" s="146" t="s">
        <v>79</v>
      </c>
      <c r="AD12" s="146" t="s">
        <v>80</v>
      </c>
      <c r="AE12" s="146" t="s">
        <v>81</v>
      </c>
      <c r="AF12" s="146">
        <v>7</v>
      </c>
      <c r="AG12" s="146">
        <v>3.89</v>
      </c>
      <c r="AH12" s="146">
        <v>43.75</v>
      </c>
      <c r="AI12" s="146">
        <v>3</v>
      </c>
      <c r="AJ12" s="146" t="s">
        <v>82</v>
      </c>
      <c r="AK12" s="146" t="s">
        <v>83</v>
      </c>
      <c r="AL12" s="146" t="s">
        <v>84</v>
      </c>
      <c r="AM12" s="146">
        <v>3</v>
      </c>
      <c r="AN12" s="146">
        <v>1.67</v>
      </c>
      <c r="AO12" s="146">
        <v>18.75</v>
      </c>
      <c r="AP12" s="146">
        <v>7</v>
      </c>
      <c r="AQ12" s="146" t="s">
        <v>85</v>
      </c>
      <c r="AR12" s="146" t="s">
        <v>86</v>
      </c>
      <c r="AS12" s="146" t="s">
        <v>87</v>
      </c>
      <c r="AT12" s="146">
        <v>0</v>
      </c>
      <c r="AU12" s="146">
        <v>0</v>
      </c>
      <c r="AV12" s="146">
        <v>0</v>
      </c>
      <c r="AW12" s="146">
        <v>1</v>
      </c>
      <c r="AX12" s="146" t="s">
        <v>88</v>
      </c>
      <c r="AY12" s="146" t="s">
        <v>89</v>
      </c>
      <c r="AZ12" s="146" t="s">
        <v>90</v>
      </c>
      <c r="BA12" s="146">
        <v>0</v>
      </c>
      <c r="BB12" s="146">
        <v>0</v>
      </c>
      <c r="BC12" s="146">
        <v>0</v>
      </c>
      <c r="BD12" s="146">
        <v>2</v>
      </c>
      <c r="BE12" s="146" t="s">
        <v>88</v>
      </c>
      <c r="BF12" s="146" t="s">
        <v>89</v>
      </c>
      <c r="BG12" s="146" t="s">
        <v>91</v>
      </c>
      <c r="BH12" s="146">
        <v>0</v>
      </c>
      <c r="BI12" s="146">
        <v>0</v>
      </c>
      <c r="BJ12" s="146">
        <v>0</v>
      </c>
      <c r="BK12" s="146">
        <v>6</v>
      </c>
      <c r="BL12" s="146" t="s">
        <v>88</v>
      </c>
      <c r="BM12" s="146" t="s">
        <v>89</v>
      </c>
      <c r="BN12" s="146" t="s">
        <v>92</v>
      </c>
      <c r="BO12" s="146">
        <v>0</v>
      </c>
      <c r="BP12" s="146">
        <v>0</v>
      </c>
      <c r="BQ12" s="146">
        <v>0</v>
      </c>
      <c r="BR12" s="146">
        <v>8</v>
      </c>
      <c r="BS12" s="146" t="s">
        <v>88</v>
      </c>
      <c r="BT12" s="146" t="s">
        <v>89</v>
      </c>
      <c r="BU12" s="146" t="s">
        <v>106</v>
      </c>
      <c r="BV12" s="146">
        <v>0</v>
      </c>
      <c r="BW12" s="146">
        <v>0</v>
      </c>
      <c r="BX12" s="146">
        <v>0</v>
      </c>
      <c r="BY12" s="146">
        <v>9</v>
      </c>
      <c r="BZ12" s="146" t="s">
        <v>88</v>
      </c>
      <c r="CA12" s="146" t="s">
        <v>89</v>
      </c>
      <c r="CB12" s="146" t="s">
        <v>93</v>
      </c>
      <c r="CC12" s="146">
        <v>0</v>
      </c>
      <c r="CD12" s="146">
        <v>0</v>
      </c>
      <c r="CE12" s="146">
        <v>0</v>
      </c>
      <c r="CF12" s="146">
        <v>10</v>
      </c>
      <c r="CG12" s="146" t="s">
        <v>88</v>
      </c>
      <c r="CH12" s="146" t="s">
        <v>89</v>
      </c>
      <c r="CI12" s="146" t="s">
        <v>30</v>
      </c>
      <c r="CJ12" s="146">
        <v>0</v>
      </c>
      <c r="CK12" s="146">
        <v>0</v>
      </c>
      <c r="CL12" s="146">
        <v>0</v>
      </c>
      <c r="CM12" s="146">
        <v>12</v>
      </c>
      <c r="CN12" s="146" t="s">
        <v>88</v>
      </c>
      <c r="CO12" s="146" t="s">
        <v>89</v>
      </c>
      <c r="CP12" s="146" t="s">
        <v>94</v>
      </c>
      <c r="CQ12" s="146">
        <v>0</v>
      </c>
      <c r="CR12" s="146">
        <v>0</v>
      </c>
      <c r="CS12" s="146">
        <v>0</v>
      </c>
      <c r="CT12" s="146">
        <v>14</v>
      </c>
      <c r="CU12" s="146" t="s">
        <v>88</v>
      </c>
      <c r="CV12" s="146" t="s">
        <v>89</v>
      </c>
      <c r="CW12" s="146" t="s">
        <v>95</v>
      </c>
      <c r="CX12" s="146">
        <v>0</v>
      </c>
      <c r="CY12" s="146">
        <v>0</v>
      </c>
      <c r="CZ12" s="146">
        <v>0</v>
      </c>
      <c r="DA12" s="146">
        <v>18</v>
      </c>
      <c r="DB12" s="146" t="s">
        <v>88</v>
      </c>
      <c r="DC12" s="146" t="s">
        <v>89</v>
      </c>
      <c r="DD12" s="146" t="s">
        <v>96</v>
      </c>
      <c r="DE12" s="146">
        <v>0</v>
      </c>
      <c r="DF12" s="146">
        <v>0</v>
      </c>
      <c r="DG12" s="146">
        <v>0</v>
      </c>
      <c r="DH12" s="146">
        <v>19</v>
      </c>
      <c r="DI12" s="146" t="s">
        <v>88</v>
      </c>
      <c r="DJ12" s="146" t="s">
        <v>89</v>
      </c>
      <c r="DK12" s="146" t="s">
        <v>97</v>
      </c>
      <c r="DL12" s="146">
        <v>0</v>
      </c>
      <c r="DM12" s="146">
        <v>0</v>
      </c>
      <c r="DN12" s="146">
        <v>0</v>
      </c>
      <c r="DO12" s="146">
        <v>5</v>
      </c>
      <c r="DP12" s="146" t="s">
        <v>98</v>
      </c>
      <c r="DQ12" s="146" t="s">
        <v>99</v>
      </c>
      <c r="DR12" s="146" t="s">
        <v>100</v>
      </c>
      <c r="DS12" s="146">
        <v>0</v>
      </c>
      <c r="DT12" s="146">
        <v>0</v>
      </c>
      <c r="DU12" s="146">
        <v>0</v>
      </c>
      <c r="DV12" s="146">
        <v>16</v>
      </c>
      <c r="DW12" s="146" t="s">
        <v>101</v>
      </c>
      <c r="DX12" s="146" t="s">
        <v>102</v>
      </c>
      <c r="DY12" s="146" t="s">
        <v>103</v>
      </c>
      <c r="DZ12" s="146">
        <v>4</v>
      </c>
      <c r="EA12" s="146">
        <v>2.2200000000000002</v>
      </c>
      <c r="EB12" s="146">
        <v>25</v>
      </c>
      <c r="EC12" s="146">
        <v>15</v>
      </c>
      <c r="ED12" s="146" t="s">
        <v>104</v>
      </c>
      <c r="EE12" s="146" t="s">
        <v>105</v>
      </c>
      <c r="EF12" s="146" t="s">
        <v>107</v>
      </c>
      <c r="EG12" s="146">
        <v>0</v>
      </c>
      <c r="EH12" s="146">
        <v>0</v>
      </c>
      <c r="EI12" s="146">
        <v>0</v>
      </c>
      <c r="EJ12" s="146">
        <v>17</v>
      </c>
      <c r="EK12" s="146" t="s">
        <v>104</v>
      </c>
      <c r="EL12" s="146" t="s">
        <v>105</v>
      </c>
      <c r="EM12" s="146" t="s">
        <v>108</v>
      </c>
      <c r="EN12" s="146">
        <v>0</v>
      </c>
      <c r="EO12" s="146">
        <v>0</v>
      </c>
      <c r="EP12" s="146">
        <v>0</v>
      </c>
      <c r="EQ12" s="146">
        <v>4</v>
      </c>
      <c r="ER12" s="146" t="s">
        <v>109</v>
      </c>
      <c r="ES12" s="146" t="s">
        <v>110</v>
      </c>
      <c r="ET12" s="146" t="s">
        <v>111</v>
      </c>
      <c r="EU12" s="146">
        <v>1</v>
      </c>
      <c r="EV12" s="146">
        <v>0.56000000000000005</v>
      </c>
      <c r="EW12" s="146">
        <v>6.25</v>
      </c>
    </row>
    <row r="13" spans="1:153">
      <c r="A13" s="147">
        <v>41783.934976851851</v>
      </c>
      <c r="B13" s="146" t="s">
        <v>74</v>
      </c>
      <c r="C13" s="146"/>
      <c r="D13" s="146" t="s">
        <v>75</v>
      </c>
      <c r="E13" s="146">
        <v>22</v>
      </c>
      <c r="F13" s="146" t="s">
        <v>114</v>
      </c>
      <c r="G13" s="146">
        <v>7556</v>
      </c>
      <c r="H13" s="146">
        <v>6604</v>
      </c>
      <c r="I13" s="146">
        <v>87.4</v>
      </c>
      <c r="J13" s="146">
        <v>952</v>
      </c>
      <c r="K13" s="146">
        <v>12.6</v>
      </c>
      <c r="L13" s="93">
        <v>5</v>
      </c>
      <c r="M13" s="146">
        <v>7.0000000000000007E-2</v>
      </c>
      <c r="N13" s="146">
        <v>0.53</v>
      </c>
      <c r="O13" s="153">
        <v>24</v>
      </c>
      <c r="P13" s="146">
        <v>0.32</v>
      </c>
      <c r="Q13" s="146">
        <v>2.52</v>
      </c>
      <c r="R13" s="146">
        <v>923</v>
      </c>
      <c r="S13" s="146">
        <v>12.22</v>
      </c>
      <c r="T13" s="146">
        <v>96.95</v>
      </c>
      <c r="U13" s="146">
        <v>11</v>
      </c>
      <c r="V13" s="146" t="s">
        <v>76</v>
      </c>
      <c r="W13" s="146" t="s">
        <v>77</v>
      </c>
      <c r="X13" s="146" t="s">
        <v>78</v>
      </c>
      <c r="Y13" s="146">
        <v>10</v>
      </c>
      <c r="Z13" s="146">
        <v>0.13</v>
      </c>
      <c r="AA13" s="146">
        <v>1.08</v>
      </c>
      <c r="AB13" s="146">
        <v>13</v>
      </c>
      <c r="AC13" s="146" t="s">
        <v>79</v>
      </c>
      <c r="AD13" s="146" t="s">
        <v>80</v>
      </c>
      <c r="AE13" s="146" t="s">
        <v>81</v>
      </c>
      <c r="AF13" s="146">
        <v>634</v>
      </c>
      <c r="AG13" s="146">
        <v>8.39</v>
      </c>
      <c r="AH13" s="146">
        <v>68.69</v>
      </c>
      <c r="AI13" s="146">
        <v>3</v>
      </c>
      <c r="AJ13" s="146" t="s">
        <v>82</v>
      </c>
      <c r="AK13" s="146" t="s">
        <v>83</v>
      </c>
      <c r="AL13" s="146" t="s">
        <v>84</v>
      </c>
      <c r="AM13" s="146">
        <v>27</v>
      </c>
      <c r="AN13" s="146">
        <v>0.36</v>
      </c>
      <c r="AO13" s="146">
        <v>2.93</v>
      </c>
      <c r="AP13" s="146">
        <v>7</v>
      </c>
      <c r="AQ13" s="146" t="s">
        <v>85</v>
      </c>
      <c r="AR13" s="146" t="s">
        <v>86</v>
      </c>
      <c r="AS13" s="146" t="s">
        <v>87</v>
      </c>
      <c r="AT13" s="146">
        <v>39</v>
      </c>
      <c r="AU13" s="146">
        <v>0.52</v>
      </c>
      <c r="AV13" s="146">
        <v>4.2300000000000004</v>
      </c>
      <c r="AW13" s="146">
        <v>1</v>
      </c>
      <c r="AX13" s="146" t="s">
        <v>88</v>
      </c>
      <c r="AY13" s="146" t="s">
        <v>89</v>
      </c>
      <c r="AZ13" s="146" t="s">
        <v>90</v>
      </c>
      <c r="BA13" s="146">
        <v>13</v>
      </c>
      <c r="BB13" s="146">
        <v>0.17</v>
      </c>
      <c r="BC13" s="146">
        <v>1.41</v>
      </c>
      <c r="BD13" s="146">
        <v>2</v>
      </c>
      <c r="BE13" s="146" t="s">
        <v>88</v>
      </c>
      <c r="BF13" s="146" t="s">
        <v>89</v>
      </c>
      <c r="BG13" s="146" t="s">
        <v>91</v>
      </c>
      <c r="BH13" s="146">
        <v>0</v>
      </c>
      <c r="BI13" s="146">
        <v>0</v>
      </c>
      <c r="BJ13" s="146">
        <v>0</v>
      </c>
      <c r="BK13" s="146">
        <v>6</v>
      </c>
      <c r="BL13" s="146" t="s">
        <v>88</v>
      </c>
      <c r="BM13" s="146" t="s">
        <v>89</v>
      </c>
      <c r="BN13" s="146" t="s">
        <v>92</v>
      </c>
      <c r="BO13" s="146">
        <v>0</v>
      </c>
      <c r="BP13" s="146">
        <v>0</v>
      </c>
      <c r="BQ13" s="146">
        <v>0</v>
      </c>
      <c r="BR13" s="146">
        <v>8</v>
      </c>
      <c r="BS13" s="146" t="s">
        <v>88</v>
      </c>
      <c r="BT13" s="146" t="s">
        <v>89</v>
      </c>
      <c r="BU13" s="146" t="s">
        <v>106</v>
      </c>
      <c r="BV13" s="146">
        <v>10</v>
      </c>
      <c r="BW13" s="146">
        <v>0.13</v>
      </c>
      <c r="BX13" s="146">
        <v>1.08</v>
      </c>
      <c r="BY13" s="146">
        <v>9</v>
      </c>
      <c r="BZ13" s="146" t="s">
        <v>88</v>
      </c>
      <c r="CA13" s="146" t="s">
        <v>89</v>
      </c>
      <c r="CB13" s="146" t="s">
        <v>93</v>
      </c>
      <c r="CC13" s="146">
        <v>0</v>
      </c>
      <c r="CD13" s="146">
        <v>0</v>
      </c>
      <c r="CE13" s="146">
        <v>0</v>
      </c>
      <c r="CF13" s="146">
        <v>10</v>
      </c>
      <c r="CG13" s="146" t="s">
        <v>88</v>
      </c>
      <c r="CH13" s="146" t="s">
        <v>89</v>
      </c>
      <c r="CI13" s="146" t="s">
        <v>30</v>
      </c>
      <c r="CJ13" s="146">
        <v>0</v>
      </c>
      <c r="CK13" s="146">
        <v>0</v>
      </c>
      <c r="CL13" s="146">
        <v>0</v>
      </c>
      <c r="CM13" s="146">
        <v>12</v>
      </c>
      <c r="CN13" s="146" t="s">
        <v>88</v>
      </c>
      <c r="CO13" s="146" t="s">
        <v>89</v>
      </c>
      <c r="CP13" s="146" t="s">
        <v>94</v>
      </c>
      <c r="CQ13" s="146">
        <v>0</v>
      </c>
      <c r="CR13" s="146">
        <v>0</v>
      </c>
      <c r="CS13" s="146">
        <v>0</v>
      </c>
      <c r="CT13" s="146">
        <v>14</v>
      </c>
      <c r="CU13" s="146" t="s">
        <v>88</v>
      </c>
      <c r="CV13" s="146" t="s">
        <v>89</v>
      </c>
      <c r="CW13" s="146" t="s">
        <v>95</v>
      </c>
      <c r="CX13" s="146">
        <v>0</v>
      </c>
      <c r="CY13" s="146">
        <v>0</v>
      </c>
      <c r="CZ13" s="146">
        <v>0</v>
      </c>
      <c r="DA13" s="146">
        <v>18</v>
      </c>
      <c r="DB13" s="146" t="s">
        <v>88</v>
      </c>
      <c r="DC13" s="146" t="s">
        <v>89</v>
      </c>
      <c r="DD13" s="146" t="s">
        <v>96</v>
      </c>
      <c r="DE13" s="146">
        <v>0</v>
      </c>
      <c r="DF13" s="146">
        <v>0</v>
      </c>
      <c r="DG13" s="146">
        <v>0</v>
      </c>
      <c r="DH13" s="146">
        <v>19</v>
      </c>
      <c r="DI13" s="146" t="s">
        <v>88</v>
      </c>
      <c r="DJ13" s="146" t="s">
        <v>89</v>
      </c>
      <c r="DK13" s="146" t="s">
        <v>97</v>
      </c>
      <c r="DL13" s="146">
        <v>16</v>
      </c>
      <c r="DM13" s="146">
        <v>0.21</v>
      </c>
      <c r="DN13" s="146">
        <v>1.73</v>
      </c>
      <c r="DO13" s="146">
        <v>5</v>
      </c>
      <c r="DP13" s="146" t="s">
        <v>98</v>
      </c>
      <c r="DQ13" s="146" t="s">
        <v>99</v>
      </c>
      <c r="DR13" s="146" t="s">
        <v>100</v>
      </c>
      <c r="DS13" s="146">
        <v>32</v>
      </c>
      <c r="DT13" s="146">
        <v>0.42</v>
      </c>
      <c r="DU13" s="146">
        <v>3.47</v>
      </c>
      <c r="DV13" s="146">
        <v>16</v>
      </c>
      <c r="DW13" s="146" t="s">
        <v>101</v>
      </c>
      <c r="DX13" s="146" t="s">
        <v>102</v>
      </c>
      <c r="DY13" s="146" t="s">
        <v>103</v>
      </c>
      <c r="DZ13" s="146">
        <v>90</v>
      </c>
      <c r="EA13" s="146">
        <v>1.19</v>
      </c>
      <c r="EB13" s="146">
        <v>9.75</v>
      </c>
      <c r="EC13" s="146">
        <v>15</v>
      </c>
      <c r="ED13" s="146" t="s">
        <v>104</v>
      </c>
      <c r="EE13" s="146" t="s">
        <v>105</v>
      </c>
      <c r="EF13" s="146" t="s">
        <v>107</v>
      </c>
      <c r="EG13" s="146">
        <v>0</v>
      </c>
      <c r="EH13" s="146">
        <v>0</v>
      </c>
      <c r="EI13" s="146">
        <v>0</v>
      </c>
      <c r="EJ13" s="146">
        <v>17</v>
      </c>
      <c r="EK13" s="146" t="s">
        <v>104</v>
      </c>
      <c r="EL13" s="146" t="s">
        <v>105</v>
      </c>
      <c r="EM13" s="146" t="s">
        <v>108</v>
      </c>
      <c r="EN13" s="146">
        <v>0</v>
      </c>
      <c r="EO13" s="146">
        <v>0</v>
      </c>
      <c r="EP13" s="146">
        <v>0</v>
      </c>
      <c r="EQ13" s="146">
        <v>4</v>
      </c>
      <c r="ER13" s="146" t="s">
        <v>109</v>
      </c>
      <c r="ES13" s="146" t="s">
        <v>110</v>
      </c>
      <c r="ET13" s="146" t="s">
        <v>111</v>
      </c>
      <c r="EU13" s="146">
        <v>52</v>
      </c>
      <c r="EV13" s="146">
        <v>0.69</v>
      </c>
      <c r="EW13" s="146">
        <v>5.63</v>
      </c>
    </row>
    <row r="14" spans="1:153">
      <c r="A14" s="147">
        <v>41783.934976851851</v>
      </c>
      <c r="B14" s="146" t="s">
        <v>74</v>
      </c>
      <c r="C14" s="146"/>
      <c r="D14" s="146" t="s">
        <v>75</v>
      </c>
      <c r="E14" s="146">
        <v>23</v>
      </c>
      <c r="F14" s="146" t="s">
        <v>115</v>
      </c>
      <c r="G14" s="146">
        <v>1910</v>
      </c>
      <c r="H14" s="146">
        <v>1650</v>
      </c>
      <c r="I14" s="146">
        <v>86.39</v>
      </c>
      <c r="J14" s="146">
        <v>260</v>
      </c>
      <c r="K14" s="146">
        <v>13.61</v>
      </c>
      <c r="L14" s="93">
        <v>10</v>
      </c>
      <c r="M14" s="146">
        <v>0.52</v>
      </c>
      <c r="N14" s="146">
        <v>3.85</v>
      </c>
      <c r="O14" s="153">
        <v>18</v>
      </c>
      <c r="P14" s="146">
        <v>0.94</v>
      </c>
      <c r="Q14" s="146">
        <v>6.92</v>
      </c>
      <c r="R14" s="146">
        <v>232</v>
      </c>
      <c r="S14" s="146">
        <v>12.15</v>
      </c>
      <c r="T14" s="146">
        <v>89.23</v>
      </c>
      <c r="U14" s="146">
        <v>11</v>
      </c>
      <c r="V14" s="146" t="s">
        <v>76</v>
      </c>
      <c r="W14" s="146" t="s">
        <v>77</v>
      </c>
      <c r="X14" s="146" t="s">
        <v>78</v>
      </c>
      <c r="Y14" s="146">
        <v>4</v>
      </c>
      <c r="Z14" s="146">
        <v>0.21</v>
      </c>
      <c r="AA14" s="146">
        <v>1.72</v>
      </c>
      <c r="AB14" s="146">
        <v>13</v>
      </c>
      <c r="AC14" s="146" t="s">
        <v>79</v>
      </c>
      <c r="AD14" s="146" t="s">
        <v>80</v>
      </c>
      <c r="AE14" s="146" t="s">
        <v>81</v>
      </c>
      <c r="AF14" s="146">
        <v>82</v>
      </c>
      <c r="AG14" s="146">
        <v>4.29</v>
      </c>
      <c r="AH14" s="146">
        <v>35.340000000000003</v>
      </c>
      <c r="AI14" s="146">
        <v>3</v>
      </c>
      <c r="AJ14" s="146" t="s">
        <v>82</v>
      </c>
      <c r="AK14" s="146" t="s">
        <v>83</v>
      </c>
      <c r="AL14" s="146" t="s">
        <v>84</v>
      </c>
      <c r="AM14" s="146">
        <v>19</v>
      </c>
      <c r="AN14" s="146">
        <v>0.99</v>
      </c>
      <c r="AO14" s="146">
        <v>8.19</v>
      </c>
      <c r="AP14" s="146">
        <v>7</v>
      </c>
      <c r="AQ14" s="146" t="s">
        <v>85</v>
      </c>
      <c r="AR14" s="146" t="s">
        <v>86</v>
      </c>
      <c r="AS14" s="146" t="s">
        <v>87</v>
      </c>
      <c r="AT14" s="146">
        <v>15</v>
      </c>
      <c r="AU14" s="146">
        <v>0.79</v>
      </c>
      <c r="AV14" s="146">
        <v>6.47</v>
      </c>
      <c r="AW14" s="146">
        <v>1</v>
      </c>
      <c r="AX14" s="146" t="s">
        <v>88</v>
      </c>
      <c r="AY14" s="146" t="s">
        <v>89</v>
      </c>
      <c r="AZ14" s="146" t="s">
        <v>90</v>
      </c>
      <c r="BA14" s="146">
        <v>2</v>
      </c>
      <c r="BB14" s="146">
        <v>0.1</v>
      </c>
      <c r="BC14" s="146">
        <v>0.86</v>
      </c>
      <c r="BD14" s="146">
        <v>2</v>
      </c>
      <c r="BE14" s="146" t="s">
        <v>88</v>
      </c>
      <c r="BF14" s="146" t="s">
        <v>89</v>
      </c>
      <c r="BG14" s="146" t="s">
        <v>91</v>
      </c>
      <c r="BH14" s="146">
        <v>0</v>
      </c>
      <c r="BI14" s="146">
        <v>0</v>
      </c>
      <c r="BJ14" s="146">
        <v>0</v>
      </c>
      <c r="BK14" s="146">
        <v>6</v>
      </c>
      <c r="BL14" s="146" t="s">
        <v>88</v>
      </c>
      <c r="BM14" s="146" t="s">
        <v>89</v>
      </c>
      <c r="BN14" s="146" t="s">
        <v>92</v>
      </c>
      <c r="BO14" s="146">
        <v>1</v>
      </c>
      <c r="BP14" s="146">
        <v>0.05</v>
      </c>
      <c r="BQ14" s="146">
        <v>0.43</v>
      </c>
      <c r="BR14" s="146">
        <v>8</v>
      </c>
      <c r="BS14" s="146" t="s">
        <v>88</v>
      </c>
      <c r="BT14" s="146" t="s">
        <v>89</v>
      </c>
      <c r="BU14" s="146" t="s">
        <v>106</v>
      </c>
      <c r="BV14" s="146">
        <v>2</v>
      </c>
      <c r="BW14" s="146">
        <v>0.1</v>
      </c>
      <c r="BX14" s="146">
        <v>0.86</v>
      </c>
      <c r="BY14" s="146">
        <v>9</v>
      </c>
      <c r="BZ14" s="146" t="s">
        <v>88</v>
      </c>
      <c r="CA14" s="146" t="s">
        <v>89</v>
      </c>
      <c r="CB14" s="146" t="s">
        <v>93</v>
      </c>
      <c r="CC14" s="146">
        <v>0</v>
      </c>
      <c r="CD14" s="146">
        <v>0</v>
      </c>
      <c r="CE14" s="146">
        <v>0</v>
      </c>
      <c r="CF14" s="146">
        <v>10</v>
      </c>
      <c r="CG14" s="146" t="s">
        <v>88</v>
      </c>
      <c r="CH14" s="146" t="s">
        <v>89</v>
      </c>
      <c r="CI14" s="146" t="s">
        <v>30</v>
      </c>
      <c r="CJ14" s="146">
        <v>0</v>
      </c>
      <c r="CK14" s="146">
        <v>0</v>
      </c>
      <c r="CL14" s="146">
        <v>0</v>
      </c>
      <c r="CM14" s="146">
        <v>12</v>
      </c>
      <c r="CN14" s="146" t="s">
        <v>88</v>
      </c>
      <c r="CO14" s="146" t="s">
        <v>89</v>
      </c>
      <c r="CP14" s="146" t="s">
        <v>94</v>
      </c>
      <c r="CQ14" s="146">
        <v>0</v>
      </c>
      <c r="CR14" s="146">
        <v>0</v>
      </c>
      <c r="CS14" s="146">
        <v>0</v>
      </c>
      <c r="CT14" s="146">
        <v>14</v>
      </c>
      <c r="CU14" s="146" t="s">
        <v>88</v>
      </c>
      <c r="CV14" s="146" t="s">
        <v>89</v>
      </c>
      <c r="CW14" s="146" t="s">
        <v>95</v>
      </c>
      <c r="CX14" s="146">
        <v>0</v>
      </c>
      <c r="CY14" s="146">
        <v>0</v>
      </c>
      <c r="CZ14" s="146">
        <v>0</v>
      </c>
      <c r="DA14" s="146">
        <v>18</v>
      </c>
      <c r="DB14" s="146" t="s">
        <v>88</v>
      </c>
      <c r="DC14" s="146" t="s">
        <v>89</v>
      </c>
      <c r="DD14" s="146" t="s">
        <v>96</v>
      </c>
      <c r="DE14" s="146">
        <v>0</v>
      </c>
      <c r="DF14" s="146">
        <v>0</v>
      </c>
      <c r="DG14" s="146">
        <v>0</v>
      </c>
      <c r="DH14" s="146">
        <v>19</v>
      </c>
      <c r="DI14" s="146" t="s">
        <v>88</v>
      </c>
      <c r="DJ14" s="146" t="s">
        <v>89</v>
      </c>
      <c r="DK14" s="146" t="s">
        <v>97</v>
      </c>
      <c r="DL14" s="146">
        <v>0</v>
      </c>
      <c r="DM14" s="146">
        <v>0</v>
      </c>
      <c r="DN14" s="146">
        <v>0</v>
      </c>
      <c r="DO14" s="146">
        <v>5</v>
      </c>
      <c r="DP14" s="146" t="s">
        <v>98</v>
      </c>
      <c r="DQ14" s="146" t="s">
        <v>99</v>
      </c>
      <c r="DR14" s="146" t="s">
        <v>100</v>
      </c>
      <c r="DS14" s="146">
        <v>19</v>
      </c>
      <c r="DT14" s="146">
        <v>0.99</v>
      </c>
      <c r="DU14" s="146">
        <v>8.19</v>
      </c>
      <c r="DV14" s="146">
        <v>16</v>
      </c>
      <c r="DW14" s="146" t="s">
        <v>101</v>
      </c>
      <c r="DX14" s="146" t="s">
        <v>102</v>
      </c>
      <c r="DY14" s="146" t="s">
        <v>103</v>
      </c>
      <c r="DZ14" s="146">
        <v>63</v>
      </c>
      <c r="EA14" s="146">
        <v>3.3</v>
      </c>
      <c r="EB14" s="146">
        <v>27.16</v>
      </c>
      <c r="EC14" s="146">
        <v>15</v>
      </c>
      <c r="ED14" s="146" t="s">
        <v>104</v>
      </c>
      <c r="EE14" s="146" t="s">
        <v>105</v>
      </c>
      <c r="EF14" s="146" t="s">
        <v>107</v>
      </c>
      <c r="EG14" s="146">
        <v>0</v>
      </c>
      <c r="EH14" s="146">
        <v>0</v>
      </c>
      <c r="EI14" s="146">
        <v>0</v>
      </c>
      <c r="EJ14" s="146">
        <v>17</v>
      </c>
      <c r="EK14" s="146" t="s">
        <v>104</v>
      </c>
      <c r="EL14" s="146" t="s">
        <v>105</v>
      </c>
      <c r="EM14" s="146" t="s">
        <v>108</v>
      </c>
      <c r="EN14" s="146">
        <v>0</v>
      </c>
      <c r="EO14" s="146">
        <v>0</v>
      </c>
      <c r="EP14" s="146">
        <v>0</v>
      </c>
      <c r="EQ14" s="146">
        <v>4</v>
      </c>
      <c r="ER14" s="146" t="s">
        <v>109</v>
      </c>
      <c r="ES14" s="146" t="s">
        <v>110</v>
      </c>
      <c r="ET14" s="146" t="s">
        <v>111</v>
      </c>
      <c r="EU14" s="146">
        <v>25</v>
      </c>
      <c r="EV14" s="146">
        <v>1.31</v>
      </c>
      <c r="EW14" s="146">
        <v>10.78</v>
      </c>
    </row>
    <row r="15" spans="1:153">
      <c r="A15" s="147">
        <v>41783.934976851851</v>
      </c>
      <c r="B15" s="146" t="s">
        <v>74</v>
      </c>
      <c r="C15" s="146"/>
      <c r="D15" s="146" t="s">
        <v>75</v>
      </c>
      <c r="E15" s="146">
        <v>24</v>
      </c>
      <c r="F15" s="146" t="s">
        <v>197</v>
      </c>
      <c r="G15" s="146">
        <v>5052</v>
      </c>
      <c r="H15" s="146">
        <v>4318</v>
      </c>
      <c r="I15" s="146">
        <v>85.47</v>
      </c>
      <c r="J15" s="146">
        <v>734</v>
      </c>
      <c r="K15" s="146">
        <v>14.53</v>
      </c>
      <c r="L15" s="93">
        <v>4</v>
      </c>
      <c r="M15" s="146">
        <v>0.08</v>
      </c>
      <c r="N15" s="146">
        <v>0.54</v>
      </c>
      <c r="O15" s="153">
        <v>2</v>
      </c>
      <c r="P15" s="146">
        <v>0.04</v>
      </c>
      <c r="Q15" s="146">
        <v>0.27</v>
      </c>
      <c r="R15" s="146">
        <v>728</v>
      </c>
      <c r="S15" s="146">
        <v>14.41</v>
      </c>
      <c r="T15" s="146">
        <v>99.18</v>
      </c>
      <c r="U15" s="146">
        <v>11</v>
      </c>
      <c r="V15" s="146" t="s">
        <v>76</v>
      </c>
      <c r="W15" s="146" t="s">
        <v>77</v>
      </c>
      <c r="X15" s="146" t="s">
        <v>78</v>
      </c>
      <c r="Y15" s="146">
        <v>11</v>
      </c>
      <c r="Z15" s="146">
        <v>0.22</v>
      </c>
      <c r="AA15" s="146">
        <v>1.51</v>
      </c>
      <c r="AB15" s="146">
        <v>13</v>
      </c>
      <c r="AC15" s="146" t="s">
        <v>79</v>
      </c>
      <c r="AD15" s="146" t="s">
        <v>80</v>
      </c>
      <c r="AE15" s="146" t="s">
        <v>81</v>
      </c>
      <c r="AF15" s="146">
        <v>284</v>
      </c>
      <c r="AG15" s="146">
        <v>5.62</v>
      </c>
      <c r="AH15" s="146">
        <v>39.01</v>
      </c>
      <c r="AI15" s="146">
        <v>3</v>
      </c>
      <c r="AJ15" s="146" t="s">
        <v>82</v>
      </c>
      <c r="AK15" s="146" t="s">
        <v>83</v>
      </c>
      <c r="AL15" s="146" t="s">
        <v>84</v>
      </c>
      <c r="AM15" s="146">
        <v>30</v>
      </c>
      <c r="AN15" s="146">
        <v>0.59</v>
      </c>
      <c r="AO15" s="146">
        <v>4.12</v>
      </c>
      <c r="AP15" s="146">
        <v>7</v>
      </c>
      <c r="AQ15" s="146" t="s">
        <v>85</v>
      </c>
      <c r="AR15" s="146" t="s">
        <v>86</v>
      </c>
      <c r="AS15" s="146" t="s">
        <v>87</v>
      </c>
      <c r="AT15" s="146">
        <v>27</v>
      </c>
      <c r="AU15" s="146">
        <v>0.53</v>
      </c>
      <c r="AV15" s="146">
        <v>3.71</v>
      </c>
      <c r="AW15" s="146">
        <v>1</v>
      </c>
      <c r="AX15" s="146" t="s">
        <v>88</v>
      </c>
      <c r="AY15" s="146" t="s">
        <v>89</v>
      </c>
      <c r="AZ15" s="146" t="s">
        <v>90</v>
      </c>
      <c r="BA15" s="146">
        <v>6</v>
      </c>
      <c r="BB15" s="146">
        <v>0.12</v>
      </c>
      <c r="BC15" s="146">
        <v>0.82</v>
      </c>
      <c r="BD15" s="146">
        <v>2</v>
      </c>
      <c r="BE15" s="146" t="s">
        <v>88</v>
      </c>
      <c r="BF15" s="146" t="s">
        <v>89</v>
      </c>
      <c r="BG15" s="146" t="s">
        <v>91</v>
      </c>
      <c r="BH15" s="146">
        <v>0</v>
      </c>
      <c r="BI15" s="146">
        <v>0</v>
      </c>
      <c r="BJ15" s="146">
        <v>0</v>
      </c>
      <c r="BK15" s="146">
        <v>6</v>
      </c>
      <c r="BL15" s="146" t="s">
        <v>88</v>
      </c>
      <c r="BM15" s="146" t="s">
        <v>89</v>
      </c>
      <c r="BN15" s="146" t="s">
        <v>92</v>
      </c>
      <c r="BO15" s="146">
        <v>0</v>
      </c>
      <c r="BP15" s="146">
        <v>0</v>
      </c>
      <c r="BQ15" s="146">
        <v>0</v>
      </c>
      <c r="BR15" s="146">
        <v>8</v>
      </c>
      <c r="BS15" s="146" t="s">
        <v>88</v>
      </c>
      <c r="BT15" s="146" t="s">
        <v>89</v>
      </c>
      <c r="BU15" s="146" t="s">
        <v>106</v>
      </c>
      <c r="BV15" s="146">
        <v>7</v>
      </c>
      <c r="BW15" s="146">
        <v>0.14000000000000001</v>
      </c>
      <c r="BX15" s="146">
        <v>0.96</v>
      </c>
      <c r="BY15" s="146">
        <v>9</v>
      </c>
      <c r="BZ15" s="146" t="s">
        <v>88</v>
      </c>
      <c r="CA15" s="146" t="s">
        <v>89</v>
      </c>
      <c r="CB15" s="146" t="s">
        <v>93</v>
      </c>
      <c r="CC15" s="146">
        <v>0</v>
      </c>
      <c r="CD15" s="146">
        <v>0</v>
      </c>
      <c r="CE15" s="146">
        <v>0</v>
      </c>
      <c r="CF15" s="146">
        <v>10</v>
      </c>
      <c r="CG15" s="146" t="s">
        <v>88</v>
      </c>
      <c r="CH15" s="146" t="s">
        <v>89</v>
      </c>
      <c r="CI15" s="146" t="s">
        <v>30</v>
      </c>
      <c r="CJ15" s="146">
        <v>0</v>
      </c>
      <c r="CK15" s="146">
        <v>0</v>
      </c>
      <c r="CL15" s="146">
        <v>0</v>
      </c>
      <c r="CM15" s="146">
        <v>12</v>
      </c>
      <c r="CN15" s="146" t="s">
        <v>88</v>
      </c>
      <c r="CO15" s="146" t="s">
        <v>89</v>
      </c>
      <c r="CP15" s="146" t="s">
        <v>94</v>
      </c>
      <c r="CQ15" s="146">
        <v>0</v>
      </c>
      <c r="CR15" s="146">
        <v>0</v>
      </c>
      <c r="CS15" s="146">
        <v>0</v>
      </c>
      <c r="CT15" s="146">
        <v>14</v>
      </c>
      <c r="CU15" s="146" t="s">
        <v>88</v>
      </c>
      <c r="CV15" s="146" t="s">
        <v>89</v>
      </c>
      <c r="CW15" s="146" t="s">
        <v>95</v>
      </c>
      <c r="CX15" s="146">
        <v>0</v>
      </c>
      <c r="CY15" s="146">
        <v>0</v>
      </c>
      <c r="CZ15" s="146">
        <v>0</v>
      </c>
      <c r="DA15" s="146">
        <v>18</v>
      </c>
      <c r="DB15" s="146" t="s">
        <v>88</v>
      </c>
      <c r="DC15" s="146" t="s">
        <v>89</v>
      </c>
      <c r="DD15" s="146" t="s">
        <v>96</v>
      </c>
      <c r="DE15" s="146">
        <v>0</v>
      </c>
      <c r="DF15" s="146">
        <v>0</v>
      </c>
      <c r="DG15" s="146">
        <v>0</v>
      </c>
      <c r="DH15" s="146">
        <v>19</v>
      </c>
      <c r="DI15" s="146" t="s">
        <v>88</v>
      </c>
      <c r="DJ15" s="146" t="s">
        <v>89</v>
      </c>
      <c r="DK15" s="146" t="s">
        <v>97</v>
      </c>
      <c r="DL15" s="146">
        <v>23</v>
      </c>
      <c r="DM15" s="146">
        <v>0.46</v>
      </c>
      <c r="DN15" s="146">
        <v>3.16</v>
      </c>
      <c r="DO15" s="146">
        <v>5</v>
      </c>
      <c r="DP15" s="146" t="s">
        <v>98</v>
      </c>
      <c r="DQ15" s="146" t="s">
        <v>99</v>
      </c>
      <c r="DR15" s="146" t="s">
        <v>100</v>
      </c>
      <c r="DS15" s="146">
        <v>17</v>
      </c>
      <c r="DT15" s="146">
        <v>0.34</v>
      </c>
      <c r="DU15" s="146">
        <v>2.34</v>
      </c>
      <c r="DV15" s="146">
        <v>16</v>
      </c>
      <c r="DW15" s="146" t="s">
        <v>101</v>
      </c>
      <c r="DX15" s="146" t="s">
        <v>102</v>
      </c>
      <c r="DY15" s="146" t="s">
        <v>103</v>
      </c>
      <c r="DZ15" s="146">
        <v>298</v>
      </c>
      <c r="EA15" s="146">
        <v>5.9</v>
      </c>
      <c r="EB15" s="146">
        <v>40.93</v>
      </c>
      <c r="EC15" s="146">
        <v>15</v>
      </c>
      <c r="ED15" s="146" t="s">
        <v>104</v>
      </c>
      <c r="EE15" s="146" t="s">
        <v>105</v>
      </c>
      <c r="EF15" s="146" t="s">
        <v>107</v>
      </c>
      <c r="EG15" s="146">
        <v>0</v>
      </c>
      <c r="EH15" s="146">
        <v>0</v>
      </c>
      <c r="EI15" s="146">
        <v>0</v>
      </c>
      <c r="EJ15" s="146">
        <v>17</v>
      </c>
      <c r="EK15" s="146" t="s">
        <v>104</v>
      </c>
      <c r="EL15" s="146" t="s">
        <v>105</v>
      </c>
      <c r="EM15" s="146" t="s">
        <v>108</v>
      </c>
      <c r="EN15" s="146">
        <v>0</v>
      </c>
      <c r="EO15" s="146">
        <v>0</v>
      </c>
      <c r="EP15" s="146">
        <v>0</v>
      </c>
      <c r="EQ15" s="146">
        <v>4</v>
      </c>
      <c r="ER15" s="146" t="s">
        <v>109</v>
      </c>
      <c r="ES15" s="146" t="s">
        <v>110</v>
      </c>
      <c r="ET15" s="146" t="s">
        <v>111</v>
      </c>
      <c r="EU15" s="146">
        <v>25</v>
      </c>
      <c r="EV15" s="146">
        <v>0.49</v>
      </c>
      <c r="EW15" s="146">
        <v>3.43</v>
      </c>
    </row>
    <row r="16" spans="1:153">
      <c r="A16" s="147">
        <v>41783.934976851851</v>
      </c>
      <c r="B16" s="146" t="s">
        <v>74</v>
      </c>
      <c r="C16" s="146"/>
      <c r="D16" s="146" t="s">
        <v>75</v>
      </c>
      <c r="E16" s="146">
        <v>25</v>
      </c>
      <c r="F16" s="146" t="s">
        <v>194</v>
      </c>
      <c r="G16" s="146">
        <v>11358</v>
      </c>
      <c r="H16" s="146">
        <v>10135</v>
      </c>
      <c r="I16" s="146">
        <v>89.23</v>
      </c>
      <c r="J16" s="146">
        <v>1223</v>
      </c>
      <c r="K16" s="146">
        <v>10.77</v>
      </c>
      <c r="L16" s="93">
        <v>37</v>
      </c>
      <c r="M16" s="146">
        <v>0.33</v>
      </c>
      <c r="N16" s="146">
        <v>3.03</v>
      </c>
      <c r="O16" s="153">
        <v>15</v>
      </c>
      <c r="P16" s="146">
        <v>0.13</v>
      </c>
      <c r="Q16" s="146">
        <v>1.23</v>
      </c>
      <c r="R16" s="146">
        <v>1171</v>
      </c>
      <c r="S16" s="146">
        <v>10.31</v>
      </c>
      <c r="T16" s="146">
        <v>95.75</v>
      </c>
      <c r="U16" s="146">
        <v>11</v>
      </c>
      <c r="V16" s="146" t="s">
        <v>76</v>
      </c>
      <c r="W16" s="146" t="s">
        <v>77</v>
      </c>
      <c r="X16" s="146" t="s">
        <v>78</v>
      </c>
      <c r="Y16" s="146">
        <v>18</v>
      </c>
      <c r="Z16" s="146">
        <v>0.16</v>
      </c>
      <c r="AA16" s="146">
        <v>1.54</v>
      </c>
      <c r="AB16" s="146">
        <v>13</v>
      </c>
      <c r="AC16" s="146" t="s">
        <v>79</v>
      </c>
      <c r="AD16" s="146" t="s">
        <v>80</v>
      </c>
      <c r="AE16" s="146" t="s">
        <v>81</v>
      </c>
      <c r="AF16" s="146">
        <v>360</v>
      </c>
      <c r="AG16" s="146">
        <v>3.17</v>
      </c>
      <c r="AH16" s="146">
        <v>30.74</v>
      </c>
      <c r="AI16" s="146">
        <v>3</v>
      </c>
      <c r="AJ16" s="146" t="s">
        <v>82</v>
      </c>
      <c r="AK16" s="146" t="s">
        <v>83</v>
      </c>
      <c r="AL16" s="146" t="s">
        <v>84</v>
      </c>
      <c r="AM16" s="146">
        <v>124</v>
      </c>
      <c r="AN16" s="146">
        <v>1.0900000000000001</v>
      </c>
      <c r="AO16" s="146">
        <v>10.59</v>
      </c>
      <c r="AP16" s="146">
        <v>7</v>
      </c>
      <c r="AQ16" s="146" t="s">
        <v>85</v>
      </c>
      <c r="AR16" s="146" t="s">
        <v>86</v>
      </c>
      <c r="AS16" s="146" t="s">
        <v>87</v>
      </c>
      <c r="AT16" s="146">
        <v>106</v>
      </c>
      <c r="AU16" s="146">
        <v>0.93</v>
      </c>
      <c r="AV16" s="146">
        <v>9.0500000000000007</v>
      </c>
      <c r="AW16" s="146">
        <v>1</v>
      </c>
      <c r="AX16" s="146" t="s">
        <v>88</v>
      </c>
      <c r="AY16" s="146" t="s">
        <v>89</v>
      </c>
      <c r="AZ16" s="146" t="s">
        <v>90</v>
      </c>
      <c r="BA16" s="146">
        <v>14</v>
      </c>
      <c r="BB16" s="146">
        <v>0.12</v>
      </c>
      <c r="BC16" s="146">
        <v>1.2</v>
      </c>
      <c r="BD16" s="146">
        <v>2</v>
      </c>
      <c r="BE16" s="146" t="s">
        <v>88</v>
      </c>
      <c r="BF16" s="146" t="s">
        <v>89</v>
      </c>
      <c r="BG16" s="146" t="s">
        <v>91</v>
      </c>
      <c r="BH16" s="146">
        <v>1</v>
      </c>
      <c r="BI16" s="146">
        <v>0.01</v>
      </c>
      <c r="BJ16" s="146">
        <v>0.09</v>
      </c>
      <c r="BK16" s="146">
        <v>6</v>
      </c>
      <c r="BL16" s="146" t="s">
        <v>88</v>
      </c>
      <c r="BM16" s="146" t="s">
        <v>89</v>
      </c>
      <c r="BN16" s="146" t="s">
        <v>92</v>
      </c>
      <c r="BO16" s="146">
        <v>0</v>
      </c>
      <c r="BP16" s="146">
        <v>0</v>
      </c>
      <c r="BQ16" s="146">
        <v>0</v>
      </c>
      <c r="BR16" s="146">
        <v>8</v>
      </c>
      <c r="BS16" s="146" t="s">
        <v>88</v>
      </c>
      <c r="BT16" s="146" t="s">
        <v>89</v>
      </c>
      <c r="BU16" s="146" t="s">
        <v>106</v>
      </c>
      <c r="BV16" s="146">
        <v>12</v>
      </c>
      <c r="BW16" s="146">
        <v>0.11</v>
      </c>
      <c r="BX16" s="146">
        <v>1.02</v>
      </c>
      <c r="BY16" s="146">
        <v>9</v>
      </c>
      <c r="BZ16" s="146" t="s">
        <v>88</v>
      </c>
      <c r="CA16" s="146" t="s">
        <v>89</v>
      </c>
      <c r="CB16" s="146" t="s">
        <v>93</v>
      </c>
      <c r="CC16" s="146">
        <v>0</v>
      </c>
      <c r="CD16" s="146">
        <v>0</v>
      </c>
      <c r="CE16" s="146">
        <v>0</v>
      </c>
      <c r="CF16" s="146">
        <v>10</v>
      </c>
      <c r="CG16" s="146" t="s">
        <v>88</v>
      </c>
      <c r="CH16" s="146" t="s">
        <v>89</v>
      </c>
      <c r="CI16" s="146" t="s">
        <v>30</v>
      </c>
      <c r="CJ16" s="146">
        <v>0</v>
      </c>
      <c r="CK16" s="146">
        <v>0</v>
      </c>
      <c r="CL16" s="146">
        <v>0</v>
      </c>
      <c r="CM16" s="146">
        <v>12</v>
      </c>
      <c r="CN16" s="146" t="s">
        <v>88</v>
      </c>
      <c r="CO16" s="146" t="s">
        <v>89</v>
      </c>
      <c r="CP16" s="146" t="s">
        <v>94</v>
      </c>
      <c r="CQ16" s="146">
        <v>0</v>
      </c>
      <c r="CR16" s="146">
        <v>0</v>
      </c>
      <c r="CS16" s="146">
        <v>0</v>
      </c>
      <c r="CT16" s="146">
        <v>14</v>
      </c>
      <c r="CU16" s="146" t="s">
        <v>88</v>
      </c>
      <c r="CV16" s="146" t="s">
        <v>89</v>
      </c>
      <c r="CW16" s="146" t="s">
        <v>95</v>
      </c>
      <c r="CX16" s="146">
        <v>0</v>
      </c>
      <c r="CY16" s="146">
        <v>0</v>
      </c>
      <c r="CZ16" s="146">
        <v>0</v>
      </c>
      <c r="DA16" s="146">
        <v>18</v>
      </c>
      <c r="DB16" s="146" t="s">
        <v>88</v>
      </c>
      <c r="DC16" s="146" t="s">
        <v>89</v>
      </c>
      <c r="DD16" s="146" t="s">
        <v>96</v>
      </c>
      <c r="DE16" s="146">
        <v>0</v>
      </c>
      <c r="DF16" s="146">
        <v>0</v>
      </c>
      <c r="DG16" s="146">
        <v>0</v>
      </c>
      <c r="DH16" s="146">
        <v>19</v>
      </c>
      <c r="DI16" s="146" t="s">
        <v>88</v>
      </c>
      <c r="DJ16" s="146" t="s">
        <v>89</v>
      </c>
      <c r="DK16" s="146" t="s">
        <v>97</v>
      </c>
      <c r="DL16" s="146">
        <v>39</v>
      </c>
      <c r="DM16" s="146">
        <v>0.34</v>
      </c>
      <c r="DN16" s="146">
        <v>3.33</v>
      </c>
      <c r="DO16" s="146">
        <v>5</v>
      </c>
      <c r="DP16" s="146" t="s">
        <v>98</v>
      </c>
      <c r="DQ16" s="146" t="s">
        <v>99</v>
      </c>
      <c r="DR16" s="146" t="s">
        <v>100</v>
      </c>
      <c r="DS16" s="146">
        <v>74</v>
      </c>
      <c r="DT16" s="146">
        <v>0.65</v>
      </c>
      <c r="DU16" s="146">
        <v>6.32</v>
      </c>
      <c r="DV16" s="146">
        <v>16</v>
      </c>
      <c r="DW16" s="146" t="s">
        <v>101</v>
      </c>
      <c r="DX16" s="146" t="s">
        <v>102</v>
      </c>
      <c r="DY16" s="146" t="s">
        <v>103</v>
      </c>
      <c r="DZ16" s="146">
        <v>267</v>
      </c>
      <c r="EA16" s="146">
        <v>2.35</v>
      </c>
      <c r="EB16" s="146">
        <v>22.8</v>
      </c>
      <c r="EC16" s="146">
        <v>15</v>
      </c>
      <c r="ED16" s="146" t="s">
        <v>104</v>
      </c>
      <c r="EE16" s="146" t="s">
        <v>105</v>
      </c>
      <c r="EF16" s="146" t="s">
        <v>107</v>
      </c>
      <c r="EG16" s="146">
        <v>0</v>
      </c>
      <c r="EH16" s="146">
        <v>0</v>
      </c>
      <c r="EI16" s="146">
        <v>0</v>
      </c>
      <c r="EJ16" s="146">
        <v>17</v>
      </c>
      <c r="EK16" s="146" t="s">
        <v>104</v>
      </c>
      <c r="EL16" s="146" t="s">
        <v>105</v>
      </c>
      <c r="EM16" s="146" t="s">
        <v>108</v>
      </c>
      <c r="EN16" s="146">
        <v>0</v>
      </c>
      <c r="EO16" s="146">
        <v>0</v>
      </c>
      <c r="EP16" s="146">
        <v>0</v>
      </c>
      <c r="EQ16" s="146">
        <v>4</v>
      </c>
      <c r="ER16" s="146" t="s">
        <v>109</v>
      </c>
      <c r="ES16" s="146" t="s">
        <v>110</v>
      </c>
      <c r="ET16" s="146" t="s">
        <v>111</v>
      </c>
      <c r="EU16" s="146">
        <v>156</v>
      </c>
      <c r="EV16" s="146">
        <v>1.37</v>
      </c>
      <c r="EW16" s="146">
        <v>13.32</v>
      </c>
    </row>
    <row r="17" spans="1:153">
      <c r="A17" s="147">
        <v>41783.934976851851</v>
      </c>
      <c r="B17" s="146" t="s">
        <v>74</v>
      </c>
      <c r="C17" s="146"/>
      <c r="D17" s="146" t="s">
        <v>75</v>
      </c>
      <c r="E17" s="146">
        <v>26</v>
      </c>
      <c r="F17" s="146" t="s">
        <v>209</v>
      </c>
      <c r="G17" s="146">
        <v>1155</v>
      </c>
      <c r="H17" s="146">
        <v>864</v>
      </c>
      <c r="I17" s="146">
        <v>74.81</v>
      </c>
      <c r="J17" s="146">
        <v>291</v>
      </c>
      <c r="K17" s="146">
        <v>25.19</v>
      </c>
      <c r="L17" s="93">
        <v>8</v>
      </c>
      <c r="M17" s="146">
        <v>0.69</v>
      </c>
      <c r="N17" s="146">
        <v>2.75</v>
      </c>
      <c r="O17" s="153">
        <v>2</v>
      </c>
      <c r="P17" s="146">
        <v>0.17</v>
      </c>
      <c r="Q17" s="146">
        <v>0.69</v>
      </c>
      <c r="R17" s="146">
        <v>281</v>
      </c>
      <c r="S17" s="146">
        <v>24.33</v>
      </c>
      <c r="T17" s="146">
        <v>96.56</v>
      </c>
      <c r="U17" s="146">
        <v>11</v>
      </c>
      <c r="V17" s="146" t="s">
        <v>76</v>
      </c>
      <c r="W17" s="146" t="s">
        <v>77</v>
      </c>
      <c r="X17" s="146" t="s">
        <v>78</v>
      </c>
      <c r="Y17" s="146">
        <v>3</v>
      </c>
      <c r="Z17" s="146">
        <v>0.26</v>
      </c>
      <c r="AA17" s="146">
        <v>1.07</v>
      </c>
      <c r="AB17" s="146">
        <v>13</v>
      </c>
      <c r="AC17" s="146" t="s">
        <v>79</v>
      </c>
      <c r="AD17" s="146" t="s">
        <v>80</v>
      </c>
      <c r="AE17" s="146" t="s">
        <v>81</v>
      </c>
      <c r="AF17" s="146">
        <v>64</v>
      </c>
      <c r="AG17" s="146">
        <v>5.54</v>
      </c>
      <c r="AH17" s="146">
        <v>22.78</v>
      </c>
      <c r="AI17" s="146">
        <v>3</v>
      </c>
      <c r="AJ17" s="146" t="s">
        <v>82</v>
      </c>
      <c r="AK17" s="146" t="s">
        <v>83</v>
      </c>
      <c r="AL17" s="146" t="s">
        <v>84</v>
      </c>
      <c r="AM17" s="146">
        <v>11</v>
      </c>
      <c r="AN17" s="146">
        <v>0.95</v>
      </c>
      <c r="AO17" s="146">
        <v>3.91</v>
      </c>
      <c r="AP17" s="146">
        <v>7</v>
      </c>
      <c r="AQ17" s="146" t="s">
        <v>85</v>
      </c>
      <c r="AR17" s="146" t="s">
        <v>86</v>
      </c>
      <c r="AS17" s="146" t="s">
        <v>87</v>
      </c>
      <c r="AT17" s="146">
        <v>16</v>
      </c>
      <c r="AU17" s="146">
        <v>1.39</v>
      </c>
      <c r="AV17" s="146">
        <v>5.69</v>
      </c>
      <c r="AW17" s="146">
        <v>1</v>
      </c>
      <c r="AX17" s="146" t="s">
        <v>88</v>
      </c>
      <c r="AY17" s="146" t="s">
        <v>89</v>
      </c>
      <c r="AZ17" s="146" t="s">
        <v>90</v>
      </c>
      <c r="BA17" s="146">
        <v>4</v>
      </c>
      <c r="BB17" s="146">
        <v>0.35</v>
      </c>
      <c r="BC17" s="146">
        <v>1.42</v>
      </c>
      <c r="BD17" s="146">
        <v>2</v>
      </c>
      <c r="BE17" s="146" t="s">
        <v>88</v>
      </c>
      <c r="BF17" s="146" t="s">
        <v>89</v>
      </c>
      <c r="BG17" s="146" t="s">
        <v>91</v>
      </c>
      <c r="BH17" s="146">
        <v>0</v>
      </c>
      <c r="BI17" s="146">
        <v>0</v>
      </c>
      <c r="BJ17" s="146">
        <v>0</v>
      </c>
      <c r="BK17" s="146">
        <v>6</v>
      </c>
      <c r="BL17" s="146" t="s">
        <v>88</v>
      </c>
      <c r="BM17" s="146" t="s">
        <v>89</v>
      </c>
      <c r="BN17" s="146" t="s">
        <v>92</v>
      </c>
      <c r="BO17" s="146">
        <v>0</v>
      </c>
      <c r="BP17" s="146">
        <v>0</v>
      </c>
      <c r="BQ17" s="146">
        <v>0</v>
      </c>
      <c r="BR17" s="146">
        <v>8</v>
      </c>
      <c r="BS17" s="146" t="s">
        <v>88</v>
      </c>
      <c r="BT17" s="146" t="s">
        <v>89</v>
      </c>
      <c r="BU17" s="146" t="s">
        <v>106</v>
      </c>
      <c r="BV17" s="146">
        <v>5</v>
      </c>
      <c r="BW17" s="146">
        <v>0.43</v>
      </c>
      <c r="BX17" s="146">
        <v>1.78</v>
      </c>
      <c r="BY17" s="146">
        <v>9</v>
      </c>
      <c r="BZ17" s="146" t="s">
        <v>88</v>
      </c>
      <c r="CA17" s="146" t="s">
        <v>89</v>
      </c>
      <c r="CB17" s="146" t="s">
        <v>93</v>
      </c>
      <c r="CC17" s="146">
        <v>0</v>
      </c>
      <c r="CD17" s="146">
        <v>0</v>
      </c>
      <c r="CE17" s="146">
        <v>0</v>
      </c>
      <c r="CF17" s="146">
        <v>10</v>
      </c>
      <c r="CG17" s="146" t="s">
        <v>88</v>
      </c>
      <c r="CH17" s="146" t="s">
        <v>89</v>
      </c>
      <c r="CI17" s="146" t="s">
        <v>30</v>
      </c>
      <c r="CJ17" s="146">
        <v>0</v>
      </c>
      <c r="CK17" s="146">
        <v>0</v>
      </c>
      <c r="CL17" s="146">
        <v>0</v>
      </c>
      <c r="CM17" s="146">
        <v>12</v>
      </c>
      <c r="CN17" s="146" t="s">
        <v>88</v>
      </c>
      <c r="CO17" s="146" t="s">
        <v>89</v>
      </c>
      <c r="CP17" s="146" t="s">
        <v>94</v>
      </c>
      <c r="CQ17" s="146">
        <v>0</v>
      </c>
      <c r="CR17" s="146">
        <v>0</v>
      </c>
      <c r="CS17" s="146">
        <v>0</v>
      </c>
      <c r="CT17" s="146">
        <v>14</v>
      </c>
      <c r="CU17" s="146" t="s">
        <v>88</v>
      </c>
      <c r="CV17" s="146" t="s">
        <v>89</v>
      </c>
      <c r="CW17" s="146" t="s">
        <v>95</v>
      </c>
      <c r="CX17" s="146">
        <v>0</v>
      </c>
      <c r="CY17" s="146">
        <v>0</v>
      </c>
      <c r="CZ17" s="146">
        <v>0</v>
      </c>
      <c r="DA17" s="146">
        <v>18</v>
      </c>
      <c r="DB17" s="146" t="s">
        <v>88</v>
      </c>
      <c r="DC17" s="146" t="s">
        <v>89</v>
      </c>
      <c r="DD17" s="146" t="s">
        <v>96</v>
      </c>
      <c r="DE17" s="146">
        <v>0</v>
      </c>
      <c r="DF17" s="146">
        <v>0</v>
      </c>
      <c r="DG17" s="146">
        <v>0</v>
      </c>
      <c r="DH17" s="146">
        <v>19</v>
      </c>
      <c r="DI17" s="146" t="s">
        <v>88</v>
      </c>
      <c r="DJ17" s="146" t="s">
        <v>89</v>
      </c>
      <c r="DK17" s="146" t="s">
        <v>97</v>
      </c>
      <c r="DL17" s="146">
        <v>0</v>
      </c>
      <c r="DM17" s="146">
        <v>0</v>
      </c>
      <c r="DN17" s="146">
        <v>0</v>
      </c>
      <c r="DO17" s="146">
        <v>5</v>
      </c>
      <c r="DP17" s="146" t="s">
        <v>98</v>
      </c>
      <c r="DQ17" s="146" t="s">
        <v>99</v>
      </c>
      <c r="DR17" s="146" t="s">
        <v>100</v>
      </c>
      <c r="DS17" s="146">
        <v>11</v>
      </c>
      <c r="DT17" s="146">
        <v>0.95</v>
      </c>
      <c r="DU17" s="146">
        <v>3.91</v>
      </c>
      <c r="DV17" s="146">
        <v>16</v>
      </c>
      <c r="DW17" s="146" t="s">
        <v>101</v>
      </c>
      <c r="DX17" s="146" t="s">
        <v>102</v>
      </c>
      <c r="DY17" s="146" t="s">
        <v>103</v>
      </c>
      <c r="DZ17" s="146">
        <v>159</v>
      </c>
      <c r="EA17" s="146">
        <v>13.77</v>
      </c>
      <c r="EB17" s="146">
        <v>56.58</v>
      </c>
      <c r="EC17" s="146">
        <v>15</v>
      </c>
      <c r="ED17" s="146" t="s">
        <v>104</v>
      </c>
      <c r="EE17" s="146" t="s">
        <v>105</v>
      </c>
      <c r="EF17" s="146" t="s">
        <v>107</v>
      </c>
      <c r="EG17" s="146">
        <v>0</v>
      </c>
      <c r="EH17" s="146">
        <v>0</v>
      </c>
      <c r="EI17" s="146">
        <v>0</v>
      </c>
      <c r="EJ17" s="146">
        <v>17</v>
      </c>
      <c r="EK17" s="146" t="s">
        <v>104</v>
      </c>
      <c r="EL17" s="146" t="s">
        <v>105</v>
      </c>
      <c r="EM17" s="146" t="s">
        <v>108</v>
      </c>
      <c r="EN17" s="146">
        <v>0</v>
      </c>
      <c r="EO17" s="146">
        <v>0</v>
      </c>
      <c r="EP17" s="146">
        <v>0</v>
      </c>
      <c r="EQ17" s="146">
        <v>4</v>
      </c>
      <c r="ER17" s="146" t="s">
        <v>109</v>
      </c>
      <c r="ES17" s="146" t="s">
        <v>110</v>
      </c>
      <c r="ET17" s="146" t="s">
        <v>111</v>
      </c>
      <c r="EU17" s="146">
        <v>8</v>
      </c>
      <c r="EV17" s="146">
        <v>0.69</v>
      </c>
      <c r="EW17" s="146">
        <v>2.85</v>
      </c>
    </row>
    <row r="18" spans="1:153">
      <c r="A18" s="147">
        <v>41783.934976851851</v>
      </c>
      <c r="B18" s="146" t="s">
        <v>74</v>
      </c>
      <c r="C18" s="146"/>
      <c r="D18" s="146" t="s">
        <v>75</v>
      </c>
      <c r="E18" s="146">
        <v>27</v>
      </c>
      <c r="F18" s="146" t="s">
        <v>202</v>
      </c>
      <c r="G18" s="146">
        <v>930</v>
      </c>
      <c r="H18" s="146">
        <v>750</v>
      </c>
      <c r="I18" s="146">
        <v>80.650000000000006</v>
      </c>
      <c r="J18" s="146">
        <v>180</v>
      </c>
      <c r="K18" s="146">
        <v>19.350000000000001</v>
      </c>
      <c r="L18" s="93">
        <v>4</v>
      </c>
      <c r="M18" s="146">
        <v>0.43</v>
      </c>
      <c r="N18" s="146">
        <v>2.2200000000000002</v>
      </c>
      <c r="O18" s="153">
        <v>0</v>
      </c>
      <c r="P18" s="146">
        <v>0</v>
      </c>
      <c r="Q18" s="146">
        <v>0</v>
      </c>
      <c r="R18" s="146">
        <v>176</v>
      </c>
      <c r="S18" s="146">
        <v>18.920000000000002</v>
      </c>
      <c r="T18" s="146">
        <v>97.78</v>
      </c>
      <c r="U18" s="146">
        <v>11</v>
      </c>
      <c r="V18" s="146" t="s">
        <v>76</v>
      </c>
      <c r="W18" s="146" t="s">
        <v>77</v>
      </c>
      <c r="X18" s="146" t="s">
        <v>78</v>
      </c>
      <c r="Y18" s="146">
        <v>3</v>
      </c>
      <c r="Z18" s="146">
        <v>0.32</v>
      </c>
      <c r="AA18" s="146">
        <v>1.7</v>
      </c>
      <c r="AB18" s="146">
        <v>13</v>
      </c>
      <c r="AC18" s="146" t="s">
        <v>79</v>
      </c>
      <c r="AD18" s="146" t="s">
        <v>80</v>
      </c>
      <c r="AE18" s="146" t="s">
        <v>81</v>
      </c>
      <c r="AF18" s="146">
        <v>55</v>
      </c>
      <c r="AG18" s="146">
        <v>5.91</v>
      </c>
      <c r="AH18" s="146">
        <v>31.25</v>
      </c>
      <c r="AI18" s="146">
        <v>3</v>
      </c>
      <c r="AJ18" s="146" t="s">
        <v>82</v>
      </c>
      <c r="AK18" s="146" t="s">
        <v>83</v>
      </c>
      <c r="AL18" s="146" t="s">
        <v>84</v>
      </c>
      <c r="AM18" s="146">
        <v>54</v>
      </c>
      <c r="AN18" s="146">
        <v>5.81</v>
      </c>
      <c r="AO18" s="146">
        <v>30.68</v>
      </c>
      <c r="AP18" s="146">
        <v>7</v>
      </c>
      <c r="AQ18" s="146" t="s">
        <v>85</v>
      </c>
      <c r="AR18" s="146" t="s">
        <v>86</v>
      </c>
      <c r="AS18" s="146" t="s">
        <v>87</v>
      </c>
      <c r="AT18" s="146">
        <v>8</v>
      </c>
      <c r="AU18" s="146">
        <v>0.86</v>
      </c>
      <c r="AV18" s="146">
        <v>4.55</v>
      </c>
      <c r="AW18" s="146">
        <v>1</v>
      </c>
      <c r="AX18" s="146" t="s">
        <v>88</v>
      </c>
      <c r="AY18" s="146" t="s">
        <v>89</v>
      </c>
      <c r="AZ18" s="146" t="s">
        <v>90</v>
      </c>
      <c r="BA18" s="146">
        <v>4</v>
      </c>
      <c r="BB18" s="146">
        <v>0.43</v>
      </c>
      <c r="BC18" s="146">
        <v>2.27</v>
      </c>
      <c r="BD18" s="146">
        <v>2</v>
      </c>
      <c r="BE18" s="146" t="s">
        <v>88</v>
      </c>
      <c r="BF18" s="146" t="s">
        <v>89</v>
      </c>
      <c r="BG18" s="146" t="s">
        <v>91</v>
      </c>
      <c r="BH18" s="146">
        <v>0</v>
      </c>
      <c r="BI18" s="146">
        <v>0</v>
      </c>
      <c r="BJ18" s="146">
        <v>0</v>
      </c>
      <c r="BK18" s="146">
        <v>6</v>
      </c>
      <c r="BL18" s="146" t="s">
        <v>88</v>
      </c>
      <c r="BM18" s="146" t="s">
        <v>89</v>
      </c>
      <c r="BN18" s="146" t="s">
        <v>92</v>
      </c>
      <c r="BO18" s="146">
        <v>0</v>
      </c>
      <c r="BP18" s="146">
        <v>0</v>
      </c>
      <c r="BQ18" s="146">
        <v>0</v>
      </c>
      <c r="BR18" s="146">
        <v>8</v>
      </c>
      <c r="BS18" s="146" t="s">
        <v>88</v>
      </c>
      <c r="BT18" s="146" t="s">
        <v>89</v>
      </c>
      <c r="BU18" s="146" t="s">
        <v>106</v>
      </c>
      <c r="BV18" s="146">
        <v>0</v>
      </c>
      <c r="BW18" s="146">
        <v>0</v>
      </c>
      <c r="BX18" s="146">
        <v>0</v>
      </c>
      <c r="BY18" s="146">
        <v>9</v>
      </c>
      <c r="BZ18" s="146" t="s">
        <v>88</v>
      </c>
      <c r="CA18" s="146" t="s">
        <v>89</v>
      </c>
      <c r="CB18" s="146" t="s">
        <v>93</v>
      </c>
      <c r="CC18" s="146">
        <v>0</v>
      </c>
      <c r="CD18" s="146">
        <v>0</v>
      </c>
      <c r="CE18" s="146">
        <v>0</v>
      </c>
      <c r="CF18" s="146">
        <v>10</v>
      </c>
      <c r="CG18" s="146" t="s">
        <v>88</v>
      </c>
      <c r="CH18" s="146" t="s">
        <v>89</v>
      </c>
      <c r="CI18" s="146" t="s">
        <v>30</v>
      </c>
      <c r="CJ18" s="146">
        <v>0</v>
      </c>
      <c r="CK18" s="146">
        <v>0</v>
      </c>
      <c r="CL18" s="146">
        <v>0</v>
      </c>
      <c r="CM18" s="146">
        <v>12</v>
      </c>
      <c r="CN18" s="146" t="s">
        <v>88</v>
      </c>
      <c r="CO18" s="146" t="s">
        <v>89</v>
      </c>
      <c r="CP18" s="146" t="s">
        <v>94</v>
      </c>
      <c r="CQ18" s="146">
        <v>0</v>
      </c>
      <c r="CR18" s="146">
        <v>0</v>
      </c>
      <c r="CS18" s="146">
        <v>0</v>
      </c>
      <c r="CT18" s="146">
        <v>14</v>
      </c>
      <c r="CU18" s="146" t="s">
        <v>88</v>
      </c>
      <c r="CV18" s="146" t="s">
        <v>89</v>
      </c>
      <c r="CW18" s="146" t="s">
        <v>95</v>
      </c>
      <c r="CX18" s="146">
        <v>0</v>
      </c>
      <c r="CY18" s="146">
        <v>0</v>
      </c>
      <c r="CZ18" s="146">
        <v>0</v>
      </c>
      <c r="DA18" s="146">
        <v>18</v>
      </c>
      <c r="DB18" s="146" t="s">
        <v>88</v>
      </c>
      <c r="DC18" s="146" t="s">
        <v>89</v>
      </c>
      <c r="DD18" s="146" t="s">
        <v>96</v>
      </c>
      <c r="DE18" s="146">
        <v>0</v>
      </c>
      <c r="DF18" s="146">
        <v>0</v>
      </c>
      <c r="DG18" s="146">
        <v>0</v>
      </c>
      <c r="DH18" s="146">
        <v>19</v>
      </c>
      <c r="DI18" s="146" t="s">
        <v>88</v>
      </c>
      <c r="DJ18" s="146" t="s">
        <v>89</v>
      </c>
      <c r="DK18" s="146" t="s">
        <v>97</v>
      </c>
      <c r="DL18" s="146">
        <v>0</v>
      </c>
      <c r="DM18" s="146">
        <v>0</v>
      </c>
      <c r="DN18" s="146">
        <v>0</v>
      </c>
      <c r="DO18" s="146">
        <v>5</v>
      </c>
      <c r="DP18" s="146" t="s">
        <v>98</v>
      </c>
      <c r="DQ18" s="146" t="s">
        <v>99</v>
      </c>
      <c r="DR18" s="146" t="s">
        <v>100</v>
      </c>
      <c r="DS18" s="146">
        <v>6</v>
      </c>
      <c r="DT18" s="146">
        <v>0.65</v>
      </c>
      <c r="DU18" s="146">
        <v>3.41</v>
      </c>
      <c r="DV18" s="146">
        <v>16</v>
      </c>
      <c r="DW18" s="146" t="s">
        <v>101</v>
      </c>
      <c r="DX18" s="146" t="s">
        <v>102</v>
      </c>
      <c r="DY18" s="146" t="s">
        <v>103</v>
      </c>
      <c r="DZ18" s="146">
        <v>36</v>
      </c>
      <c r="EA18" s="146">
        <v>3.87</v>
      </c>
      <c r="EB18" s="146">
        <v>20.45</v>
      </c>
      <c r="EC18" s="146">
        <v>15</v>
      </c>
      <c r="ED18" s="146" t="s">
        <v>104</v>
      </c>
      <c r="EE18" s="146" t="s">
        <v>105</v>
      </c>
      <c r="EF18" s="146" t="s">
        <v>107</v>
      </c>
      <c r="EG18" s="146">
        <v>0</v>
      </c>
      <c r="EH18" s="146">
        <v>0</v>
      </c>
      <c r="EI18" s="146">
        <v>0</v>
      </c>
      <c r="EJ18" s="146">
        <v>17</v>
      </c>
      <c r="EK18" s="146" t="s">
        <v>104</v>
      </c>
      <c r="EL18" s="146" t="s">
        <v>105</v>
      </c>
      <c r="EM18" s="146" t="s">
        <v>108</v>
      </c>
      <c r="EN18" s="146">
        <v>0</v>
      </c>
      <c r="EO18" s="146">
        <v>0</v>
      </c>
      <c r="EP18" s="146">
        <v>0</v>
      </c>
      <c r="EQ18" s="146">
        <v>4</v>
      </c>
      <c r="ER18" s="146" t="s">
        <v>109</v>
      </c>
      <c r="ES18" s="146" t="s">
        <v>110</v>
      </c>
      <c r="ET18" s="146" t="s">
        <v>111</v>
      </c>
      <c r="EU18" s="146">
        <v>10</v>
      </c>
      <c r="EV18" s="146">
        <v>1.08</v>
      </c>
      <c r="EW18" s="146">
        <v>5.68</v>
      </c>
    </row>
    <row r="19" spans="1:153">
      <c r="A19" s="147">
        <v>41783.934976851851</v>
      </c>
      <c r="B19" s="146" t="s">
        <v>74</v>
      </c>
      <c r="C19" s="146"/>
      <c r="D19" s="146" t="s">
        <v>75</v>
      </c>
      <c r="E19" s="146">
        <v>28</v>
      </c>
      <c r="F19" s="146" t="s">
        <v>198</v>
      </c>
      <c r="G19" s="146">
        <v>987</v>
      </c>
      <c r="H19" s="146">
        <v>895</v>
      </c>
      <c r="I19" s="146">
        <v>90.68</v>
      </c>
      <c r="J19" s="146">
        <v>92</v>
      </c>
      <c r="K19" s="146">
        <v>9.32</v>
      </c>
      <c r="L19" s="93">
        <v>4</v>
      </c>
      <c r="M19" s="146">
        <v>0.41</v>
      </c>
      <c r="N19" s="146">
        <v>4.3499999999999996</v>
      </c>
      <c r="O19" s="153">
        <v>0</v>
      </c>
      <c r="P19" s="146">
        <v>0</v>
      </c>
      <c r="Q19" s="146">
        <v>0</v>
      </c>
      <c r="R19" s="146">
        <v>88</v>
      </c>
      <c r="S19" s="146">
        <v>8.92</v>
      </c>
      <c r="T19" s="146">
        <v>95.65</v>
      </c>
      <c r="U19" s="146">
        <v>11</v>
      </c>
      <c r="V19" s="146" t="s">
        <v>76</v>
      </c>
      <c r="W19" s="146" t="s">
        <v>77</v>
      </c>
      <c r="X19" s="146" t="s">
        <v>78</v>
      </c>
      <c r="Y19" s="146">
        <v>2</v>
      </c>
      <c r="Z19" s="146">
        <v>0.2</v>
      </c>
      <c r="AA19" s="146">
        <v>2.27</v>
      </c>
      <c r="AB19" s="146">
        <v>13</v>
      </c>
      <c r="AC19" s="146" t="s">
        <v>79</v>
      </c>
      <c r="AD19" s="146" t="s">
        <v>80</v>
      </c>
      <c r="AE19" s="146" t="s">
        <v>81</v>
      </c>
      <c r="AF19" s="146">
        <v>34</v>
      </c>
      <c r="AG19" s="146">
        <v>3.44</v>
      </c>
      <c r="AH19" s="146">
        <v>38.64</v>
      </c>
      <c r="AI19" s="146">
        <v>3</v>
      </c>
      <c r="AJ19" s="146" t="s">
        <v>82</v>
      </c>
      <c r="AK19" s="146" t="s">
        <v>83</v>
      </c>
      <c r="AL19" s="146" t="s">
        <v>84</v>
      </c>
      <c r="AM19" s="146">
        <v>5</v>
      </c>
      <c r="AN19" s="146">
        <v>0.51</v>
      </c>
      <c r="AO19" s="146">
        <v>5.68</v>
      </c>
      <c r="AP19" s="146">
        <v>7</v>
      </c>
      <c r="AQ19" s="146" t="s">
        <v>85</v>
      </c>
      <c r="AR19" s="146" t="s">
        <v>86</v>
      </c>
      <c r="AS19" s="146" t="s">
        <v>87</v>
      </c>
      <c r="AT19" s="146">
        <v>6</v>
      </c>
      <c r="AU19" s="146">
        <v>0.61</v>
      </c>
      <c r="AV19" s="146">
        <v>6.82</v>
      </c>
      <c r="AW19" s="146">
        <v>1</v>
      </c>
      <c r="AX19" s="146" t="s">
        <v>88</v>
      </c>
      <c r="AY19" s="146" t="s">
        <v>89</v>
      </c>
      <c r="AZ19" s="146" t="s">
        <v>90</v>
      </c>
      <c r="BA19" s="146">
        <v>2</v>
      </c>
      <c r="BB19" s="146">
        <v>0.2</v>
      </c>
      <c r="BC19" s="146">
        <v>2.27</v>
      </c>
      <c r="BD19" s="146">
        <v>2</v>
      </c>
      <c r="BE19" s="146" t="s">
        <v>88</v>
      </c>
      <c r="BF19" s="146" t="s">
        <v>89</v>
      </c>
      <c r="BG19" s="146" t="s">
        <v>91</v>
      </c>
      <c r="BH19" s="146">
        <v>0</v>
      </c>
      <c r="BI19" s="146">
        <v>0</v>
      </c>
      <c r="BJ19" s="146">
        <v>0</v>
      </c>
      <c r="BK19" s="146">
        <v>6</v>
      </c>
      <c r="BL19" s="146" t="s">
        <v>88</v>
      </c>
      <c r="BM19" s="146" t="s">
        <v>89</v>
      </c>
      <c r="BN19" s="146" t="s">
        <v>92</v>
      </c>
      <c r="BO19" s="146">
        <v>0</v>
      </c>
      <c r="BP19" s="146">
        <v>0</v>
      </c>
      <c r="BQ19" s="146">
        <v>0</v>
      </c>
      <c r="BR19" s="146">
        <v>8</v>
      </c>
      <c r="BS19" s="146" t="s">
        <v>88</v>
      </c>
      <c r="BT19" s="146" t="s">
        <v>89</v>
      </c>
      <c r="BU19" s="146" t="s">
        <v>106</v>
      </c>
      <c r="BV19" s="146">
        <v>0</v>
      </c>
      <c r="BW19" s="146">
        <v>0</v>
      </c>
      <c r="BX19" s="146">
        <v>0</v>
      </c>
      <c r="BY19" s="146">
        <v>9</v>
      </c>
      <c r="BZ19" s="146" t="s">
        <v>88</v>
      </c>
      <c r="CA19" s="146" t="s">
        <v>89</v>
      </c>
      <c r="CB19" s="146" t="s">
        <v>93</v>
      </c>
      <c r="CC19" s="146">
        <v>0</v>
      </c>
      <c r="CD19" s="146">
        <v>0</v>
      </c>
      <c r="CE19" s="146">
        <v>0</v>
      </c>
      <c r="CF19" s="146">
        <v>10</v>
      </c>
      <c r="CG19" s="146" t="s">
        <v>88</v>
      </c>
      <c r="CH19" s="146" t="s">
        <v>89</v>
      </c>
      <c r="CI19" s="146" t="s">
        <v>30</v>
      </c>
      <c r="CJ19" s="146">
        <v>0</v>
      </c>
      <c r="CK19" s="146">
        <v>0</v>
      </c>
      <c r="CL19" s="146">
        <v>0</v>
      </c>
      <c r="CM19" s="146">
        <v>12</v>
      </c>
      <c r="CN19" s="146" t="s">
        <v>88</v>
      </c>
      <c r="CO19" s="146" t="s">
        <v>89</v>
      </c>
      <c r="CP19" s="146" t="s">
        <v>94</v>
      </c>
      <c r="CQ19" s="146">
        <v>0</v>
      </c>
      <c r="CR19" s="146">
        <v>0</v>
      </c>
      <c r="CS19" s="146">
        <v>0</v>
      </c>
      <c r="CT19" s="146">
        <v>14</v>
      </c>
      <c r="CU19" s="146" t="s">
        <v>88</v>
      </c>
      <c r="CV19" s="146" t="s">
        <v>89</v>
      </c>
      <c r="CW19" s="146" t="s">
        <v>95</v>
      </c>
      <c r="CX19" s="146">
        <v>0</v>
      </c>
      <c r="CY19" s="146">
        <v>0</v>
      </c>
      <c r="CZ19" s="146">
        <v>0</v>
      </c>
      <c r="DA19" s="146">
        <v>18</v>
      </c>
      <c r="DB19" s="146" t="s">
        <v>88</v>
      </c>
      <c r="DC19" s="146" t="s">
        <v>89</v>
      </c>
      <c r="DD19" s="146" t="s">
        <v>96</v>
      </c>
      <c r="DE19" s="146">
        <v>0</v>
      </c>
      <c r="DF19" s="146">
        <v>0</v>
      </c>
      <c r="DG19" s="146">
        <v>0</v>
      </c>
      <c r="DH19" s="146">
        <v>19</v>
      </c>
      <c r="DI19" s="146" t="s">
        <v>88</v>
      </c>
      <c r="DJ19" s="146" t="s">
        <v>89</v>
      </c>
      <c r="DK19" s="146" t="s">
        <v>97</v>
      </c>
      <c r="DL19" s="146">
        <v>0</v>
      </c>
      <c r="DM19" s="146">
        <v>0</v>
      </c>
      <c r="DN19" s="146">
        <v>0</v>
      </c>
      <c r="DO19" s="146">
        <v>5</v>
      </c>
      <c r="DP19" s="146" t="s">
        <v>98</v>
      </c>
      <c r="DQ19" s="146" t="s">
        <v>99</v>
      </c>
      <c r="DR19" s="146" t="s">
        <v>100</v>
      </c>
      <c r="DS19" s="146">
        <v>2</v>
      </c>
      <c r="DT19" s="146">
        <v>0.2</v>
      </c>
      <c r="DU19" s="146">
        <v>2.27</v>
      </c>
      <c r="DV19" s="146">
        <v>16</v>
      </c>
      <c r="DW19" s="146" t="s">
        <v>101</v>
      </c>
      <c r="DX19" s="146" t="s">
        <v>102</v>
      </c>
      <c r="DY19" s="146" t="s">
        <v>103</v>
      </c>
      <c r="DZ19" s="146">
        <v>37</v>
      </c>
      <c r="EA19" s="146">
        <v>3.75</v>
      </c>
      <c r="EB19" s="146">
        <v>42.05</v>
      </c>
      <c r="EC19" s="146">
        <v>15</v>
      </c>
      <c r="ED19" s="146" t="s">
        <v>104</v>
      </c>
      <c r="EE19" s="146" t="s">
        <v>105</v>
      </c>
      <c r="EF19" s="146" t="s">
        <v>107</v>
      </c>
      <c r="EG19" s="146">
        <v>0</v>
      </c>
      <c r="EH19" s="146">
        <v>0</v>
      </c>
      <c r="EI19" s="146">
        <v>0</v>
      </c>
      <c r="EJ19" s="146">
        <v>17</v>
      </c>
      <c r="EK19" s="146" t="s">
        <v>104</v>
      </c>
      <c r="EL19" s="146" t="s">
        <v>105</v>
      </c>
      <c r="EM19" s="146" t="s">
        <v>108</v>
      </c>
      <c r="EN19" s="146">
        <v>0</v>
      </c>
      <c r="EO19" s="146">
        <v>0</v>
      </c>
      <c r="EP19" s="146">
        <v>0</v>
      </c>
      <c r="EQ19" s="146">
        <v>4</v>
      </c>
      <c r="ER19" s="146" t="s">
        <v>109</v>
      </c>
      <c r="ES19" s="146" t="s">
        <v>110</v>
      </c>
      <c r="ET19" s="146" t="s">
        <v>111</v>
      </c>
      <c r="EU19" s="146">
        <v>0</v>
      </c>
      <c r="EV19" s="146">
        <v>0</v>
      </c>
      <c r="EW19" s="146">
        <v>0</v>
      </c>
    </row>
    <row r="20" spans="1:153">
      <c r="A20" s="147">
        <v>41783.934976851851</v>
      </c>
      <c r="B20" s="146" t="s">
        <v>74</v>
      </c>
      <c r="C20" s="146"/>
      <c r="D20" s="146" t="s">
        <v>75</v>
      </c>
      <c r="E20" s="146">
        <v>29</v>
      </c>
      <c r="F20" s="146" t="s">
        <v>127</v>
      </c>
      <c r="G20" s="146">
        <v>12580</v>
      </c>
      <c r="H20" s="146">
        <v>11190</v>
      </c>
      <c r="I20" s="146">
        <v>88.95</v>
      </c>
      <c r="J20" s="146">
        <v>1390</v>
      </c>
      <c r="K20" s="146">
        <v>11.05</v>
      </c>
      <c r="L20" s="93">
        <v>21</v>
      </c>
      <c r="M20" s="146">
        <v>0.17</v>
      </c>
      <c r="N20" s="146">
        <v>1.51</v>
      </c>
      <c r="O20" s="153">
        <v>27</v>
      </c>
      <c r="P20" s="146">
        <v>0.21</v>
      </c>
      <c r="Q20" s="146">
        <v>1.94</v>
      </c>
      <c r="R20" s="146">
        <v>1342</v>
      </c>
      <c r="S20" s="146">
        <v>10.67</v>
      </c>
      <c r="T20" s="146">
        <v>96.55</v>
      </c>
      <c r="U20" s="146">
        <v>11</v>
      </c>
      <c r="V20" s="146" t="s">
        <v>76</v>
      </c>
      <c r="W20" s="146" t="s">
        <v>77</v>
      </c>
      <c r="X20" s="146" t="s">
        <v>78</v>
      </c>
      <c r="Y20" s="146">
        <v>18</v>
      </c>
      <c r="Z20" s="146">
        <v>0.14000000000000001</v>
      </c>
      <c r="AA20" s="146">
        <v>1.34</v>
      </c>
      <c r="AB20" s="146">
        <v>13</v>
      </c>
      <c r="AC20" s="146" t="s">
        <v>79</v>
      </c>
      <c r="AD20" s="146" t="s">
        <v>80</v>
      </c>
      <c r="AE20" s="146" t="s">
        <v>81</v>
      </c>
      <c r="AF20" s="146">
        <v>582</v>
      </c>
      <c r="AG20" s="146">
        <v>4.63</v>
      </c>
      <c r="AH20" s="146">
        <v>43.37</v>
      </c>
      <c r="AI20" s="146">
        <v>3</v>
      </c>
      <c r="AJ20" s="146" t="s">
        <v>82</v>
      </c>
      <c r="AK20" s="146" t="s">
        <v>83</v>
      </c>
      <c r="AL20" s="146" t="s">
        <v>84</v>
      </c>
      <c r="AM20" s="146">
        <v>92</v>
      </c>
      <c r="AN20" s="146">
        <v>0.73</v>
      </c>
      <c r="AO20" s="146">
        <v>6.86</v>
      </c>
      <c r="AP20" s="146">
        <v>7</v>
      </c>
      <c r="AQ20" s="146" t="s">
        <v>85</v>
      </c>
      <c r="AR20" s="146" t="s">
        <v>86</v>
      </c>
      <c r="AS20" s="146" t="s">
        <v>87</v>
      </c>
      <c r="AT20" s="146">
        <v>94</v>
      </c>
      <c r="AU20" s="146">
        <v>0.75</v>
      </c>
      <c r="AV20" s="146">
        <v>7</v>
      </c>
      <c r="AW20" s="146">
        <v>1</v>
      </c>
      <c r="AX20" s="146" t="s">
        <v>88</v>
      </c>
      <c r="AY20" s="146" t="s">
        <v>89</v>
      </c>
      <c r="AZ20" s="146" t="s">
        <v>90</v>
      </c>
      <c r="BA20" s="146">
        <v>19</v>
      </c>
      <c r="BB20" s="146">
        <v>0.15</v>
      </c>
      <c r="BC20" s="146">
        <v>1.42</v>
      </c>
      <c r="BD20" s="146">
        <v>2</v>
      </c>
      <c r="BE20" s="146" t="s">
        <v>88</v>
      </c>
      <c r="BF20" s="146" t="s">
        <v>89</v>
      </c>
      <c r="BG20" s="146" t="s">
        <v>91</v>
      </c>
      <c r="BH20" s="146">
        <v>0</v>
      </c>
      <c r="BI20" s="146">
        <v>0</v>
      </c>
      <c r="BJ20" s="146">
        <v>0</v>
      </c>
      <c r="BK20" s="146">
        <v>6</v>
      </c>
      <c r="BL20" s="146" t="s">
        <v>88</v>
      </c>
      <c r="BM20" s="146" t="s">
        <v>89</v>
      </c>
      <c r="BN20" s="146" t="s">
        <v>92</v>
      </c>
      <c r="BO20" s="146">
        <v>5</v>
      </c>
      <c r="BP20" s="146">
        <v>0.04</v>
      </c>
      <c r="BQ20" s="146">
        <v>0.37</v>
      </c>
      <c r="BR20" s="146">
        <v>8</v>
      </c>
      <c r="BS20" s="146" t="s">
        <v>88</v>
      </c>
      <c r="BT20" s="146" t="s">
        <v>89</v>
      </c>
      <c r="BU20" s="146" t="s">
        <v>106</v>
      </c>
      <c r="BV20" s="146">
        <v>11</v>
      </c>
      <c r="BW20" s="146">
        <v>0.09</v>
      </c>
      <c r="BX20" s="146">
        <v>0.82</v>
      </c>
      <c r="BY20" s="146">
        <v>9</v>
      </c>
      <c r="BZ20" s="146" t="s">
        <v>88</v>
      </c>
      <c r="CA20" s="146" t="s">
        <v>89</v>
      </c>
      <c r="CB20" s="146" t="s">
        <v>93</v>
      </c>
      <c r="CC20" s="146">
        <v>0</v>
      </c>
      <c r="CD20" s="146">
        <v>0</v>
      </c>
      <c r="CE20" s="146">
        <v>0</v>
      </c>
      <c r="CF20" s="146">
        <v>10</v>
      </c>
      <c r="CG20" s="146" t="s">
        <v>88</v>
      </c>
      <c r="CH20" s="146" t="s">
        <v>89</v>
      </c>
      <c r="CI20" s="146" t="s">
        <v>30</v>
      </c>
      <c r="CJ20" s="146">
        <v>0</v>
      </c>
      <c r="CK20" s="146">
        <v>0</v>
      </c>
      <c r="CL20" s="146">
        <v>0</v>
      </c>
      <c r="CM20" s="146">
        <v>12</v>
      </c>
      <c r="CN20" s="146" t="s">
        <v>88</v>
      </c>
      <c r="CO20" s="146" t="s">
        <v>89</v>
      </c>
      <c r="CP20" s="146" t="s">
        <v>94</v>
      </c>
      <c r="CQ20" s="146">
        <v>0</v>
      </c>
      <c r="CR20" s="146">
        <v>0</v>
      </c>
      <c r="CS20" s="146">
        <v>0</v>
      </c>
      <c r="CT20" s="146">
        <v>14</v>
      </c>
      <c r="CU20" s="146" t="s">
        <v>88</v>
      </c>
      <c r="CV20" s="146" t="s">
        <v>89</v>
      </c>
      <c r="CW20" s="146" t="s">
        <v>95</v>
      </c>
      <c r="CX20" s="146">
        <v>0</v>
      </c>
      <c r="CY20" s="146">
        <v>0</v>
      </c>
      <c r="CZ20" s="146">
        <v>0</v>
      </c>
      <c r="DA20" s="146">
        <v>18</v>
      </c>
      <c r="DB20" s="146" t="s">
        <v>88</v>
      </c>
      <c r="DC20" s="146" t="s">
        <v>89</v>
      </c>
      <c r="DD20" s="146" t="s">
        <v>96</v>
      </c>
      <c r="DE20" s="146">
        <v>0</v>
      </c>
      <c r="DF20" s="146">
        <v>0</v>
      </c>
      <c r="DG20" s="146">
        <v>0</v>
      </c>
      <c r="DH20" s="146">
        <v>19</v>
      </c>
      <c r="DI20" s="146" t="s">
        <v>88</v>
      </c>
      <c r="DJ20" s="146" t="s">
        <v>89</v>
      </c>
      <c r="DK20" s="146" t="s">
        <v>97</v>
      </c>
      <c r="DL20" s="146">
        <v>39</v>
      </c>
      <c r="DM20" s="146">
        <v>0.31</v>
      </c>
      <c r="DN20" s="146">
        <v>2.91</v>
      </c>
      <c r="DO20" s="146">
        <v>5</v>
      </c>
      <c r="DP20" s="146" t="s">
        <v>98</v>
      </c>
      <c r="DQ20" s="146" t="s">
        <v>99</v>
      </c>
      <c r="DR20" s="146" t="s">
        <v>100</v>
      </c>
      <c r="DS20" s="146">
        <v>86</v>
      </c>
      <c r="DT20" s="146">
        <v>0.68</v>
      </c>
      <c r="DU20" s="146">
        <v>6.41</v>
      </c>
      <c r="DV20" s="146">
        <v>16</v>
      </c>
      <c r="DW20" s="146" t="s">
        <v>101</v>
      </c>
      <c r="DX20" s="146" t="s">
        <v>102</v>
      </c>
      <c r="DY20" s="146" t="s">
        <v>103</v>
      </c>
      <c r="DZ20" s="146">
        <v>290</v>
      </c>
      <c r="EA20" s="146">
        <v>2.31</v>
      </c>
      <c r="EB20" s="146">
        <v>21.61</v>
      </c>
      <c r="EC20" s="146">
        <v>15</v>
      </c>
      <c r="ED20" s="146" t="s">
        <v>104</v>
      </c>
      <c r="EE20" s="146" t="s">
        <v>105</v>
      </c>
      <c r="EF20" s="146" t="s">
        <v>107</v>
      </c>
      <c r="EG20" s="146">
        <v>0</v>
      </c>
      <c r="EH20" s="146">
        <v>0</v>
      </c>
      <c r="EI20" s="146">
        <v>0</v>
      </c>
      <c r="EJ20" s="146">
        <v>17</v>
      </c>
      <c r="EK20" s="146" t="s">
        <v>104</v>
      </c>
      <c r="EL20" s="146" t="s">
        <v>105</v>
      </c>
      <c r="EM20" s="146" t="s">
        <v>108</v>
      </c>
      <c r="EN20" s="146">
        <v>0</v>
      </c>
      <c r="EO20" s="146">
        <v>0</v>
      </c>
      <c r="EP20" s="146">
        <v>0</v>
      </c>
      <c r="EQ20" s="146">
        <v>4</v>
      </c>
      <c r="ER20" s="146" t="s">
        <v>109</v>
      </c>
      <c r="ES20" s="146" t="s">
        <v>110</v>
      </c>
      <c r="ET20" s="146" t="s">
        <v>111</v>
      </c>
      <c r="EU20" s="146">
        <v>106</v>
      </c>
      <c r="EV20" s="146">
        <v>0.84</v>
      </c>
      <c r="EW20" s="146">
        <v>7.9</v>
      </c>
    </row>
    <row r="21" spans="1:153">
      <c r="A21" s="147">
        <v>41783.934976851851</v>
      </c>
      <c r="B21" s="146" t="s">
        <v>74</v>
      </c>
      <c r="C21" s="146"/>
      <c r="D21" s="146" t="s">
        <v>75</v>
      </c>
      <c r="E21" s="146">
        <v>30</v>
      </c>
      <c r="F21" s="146" t="s">
        <v>210</v>
      </c>
      <c r="G21" s="146">
        <v>286</v>
      </c>
      <c r="H21" s="146">
        <v>174</v>
      </c>
      <c r="I21" s="146">
        <v>60.84</v>
      </c>
      <c r="J21" s="146">
        <v>112</v>
      </c>
      <c r="K21" s="146">
        <v>39.159999999999997</v>
      </c>
      <c r="L21" s="93">
        <v>3</v>
      </c>
      <c r="M21" s="146">
        <v>1.05</v>
      </c>
      <c r="N21" s="146">
        <v>2.68</v>
      </c>
      <c r="O21" s="153">
        <v>0</v>
      </c>
      <c r="P21" s="146">
        <v>0</v>
      </c>
      <c r="Q21" s="146">
        <v>0</v>
      </c>
      <c r="R21" s="146">
        <v>109</v>
      </c>
      <c r="S21" s="146">
        <v>38.11</v>
      </c>
      <c r="T21" s="146">
        <v>97.32</v>
      </c>
      <c r="U21" s="146">
        <v>11</v>
      </c>
      <c r="V21" s="146" t="s">
        <v>76</v>
      </c>
      <c r="W21" s="146" t="s">
        <v>77</v>
      </c>
      <c r="X21" s="146" t="s">
        <v>78</v>
      </c>
      <c r="Y21" s="146">
        <v>0</v>
      </c>
      <c r="Z21" s="146">
        <v>0</v>
      </c>
      <c r="AA21" s="146">
        <v>0</v>
      </c>
      <c r="AB21" s="146">
        <v>13</v>
      </c>
      <c r="AC21" s="146" t="s">
        <v>79</v>
      </c>
      <c r="AD21" s="146" t="s">
        <v>80</v>
      </c>
      <c r="AE21" s="146" t="s">
        <v>81</v>
      </c>
      <c r="AF21" s="146">
        <v>62</v>
      </c>
      <c r="AG21" s="146">
        <v>21.68</v>
      </c>
      <c r="AH21" s="146">
        <v>56.88</v>
      </c>
      <c r="AI21" s="146">
        <v>3</v>
      </c>
      <c r="AJ21" s="146" t="s">
        <v>82</v>
      </c>
      <c r="AK21" s="146" t="s">
        <v>83</v>
      </c>
      <c r="AL21" s="146" t="s">
        <v>84</v>
      </c>
      <c r="AM21" s="146">
        <v>7</v>
      </c>
      <c r="AN21" s="146">
        <v>2.4500000000000002</v>
      </c>
      <c r="AO21" s="146">
        <v>6.42</v>
      </c>
      <c r="AP21" s="146">
        <v>7</v>
      </c>
      <c r="AQ21" s="146" t="s">
        <v>85</v>
      </c>
      <c r="AR21" s="146" t="s">
        <v>86</v>
      </c>
      <c r="AS21" s="146" t="s">
        <v>87</v>
      </c>
      <c r="AT21" s="146">
        <v>1</v>
      </c>
      <c r="AU21" s="146">
        <v>0.35</v>
      </c>
      <c r="AV21" s="146">
        <v>0.92</v>
      </c>
      <c r="AW21" s="146">
        <v>1</v>
      </c>
      <c r="AX21" s="146" t="s">
        <v>88</v>
      </c>
      <c r="AY21" s="146" t="s">
        <v>89</v>
      </c>
      <c r="AZ21" s="146" t="s">
        <v>90</v>
      </c>
      <c r="BA21" s="146">
        <v>2</v>
      </c>
      <c r="BB21" s="146">
        <v>0.7</v>
      </c>
      <c r="BC21" s="146">
        <v>1.83</v>
      </c>
      <c r="BD21" s="146">
        <v>2</v>
      </c>
      <c r="BE21" s="146" t="s">
        <v>88</v>
      </c>
      <c r="BF21" s="146" t="s">
        <v>89</v>
      </c>
      <c r="BG21" s="146" t="s">
        <v>91</v>
      </c>
      <c r="BH21" s="146">
        <v>0</v>
      </c>
      <c r="BI21" s="146">
        <v>0</v>
      </c>
      <c r="BJ21" s="146">
        <v>0</v>
      </c>
      <c r="BK21" s="146">
        <v>6</v>
      </c>
      <c r="BL21" s="146" t="s">
        <v>88</v>
      </c>
      <c r="BM21" s="146" t="s">
        <v>89</v>
      </c>
      <c r="BN21" s="146" t="s">
        <v>92</v>
      </c>
      <c r="BO21" s="146">
        <v>0</v>
      </c>
      <c r="BP21" s="146">
        <v>0</v>
      </c>
      <c r="BQ21" s="146">
        <v>0</v>
      </c>
      <c r="BR21" s="146">
        <v>8</v>
      </c>
      <c r="BS21" s="146" t="s">
        <v>88</v>
      </c>
      <c r="BT21" s="146" t="s">
        <v>89</v>
      </c>
      <c r="BU21" s="146" t="s">
        <v>106</v>
      </c>
      <c r="BV21" s="146">
        <v>1</v>
      </c>
      <c r="BW21" s="146">
        <v>0.35</v>
      </c>
      <c r="BX21" s="146">
        <v>0.92</v>
      </c>
      <c r="BY21" s="146">
        <v>9</v>
      </c>
      <c r="BZ21" s="146" t="s">
        <v>88</v>
      </c>
      <c r="CA21" s="146" t="s">
        <v>89</v>
      </c>
      <c r="CB21" s="146" t="s">
        <v>93</v>
      </c>
      <c r="CC21" s="146">
        <v>0</v>
      </c>
      <c r="CD21" s="146">
        <v>0</v>
      </c>
      <c r="CE21" s="146">
        <v>0</v>
      </c>
      <c r="CF21" s="146">
        <v>10</v>
      </c>
      <c r="CG21" s="146" t="s">
        <v>88</v>
      </c>
      <c r="CH21" s="146" t="s">
        <v>89</v>
      </c>
      <c r="CI21" s="146" t="s">
        <v>30</v>
      </c>
      <c r="CJ21" s="146">
        <v>0</v>
      </c>
      <c r="CK21" s="146">
        <v>0</v>
      </c>
      <c r="CL21" s="146">
        <v>0</v>
      </c>
      <c r="CM21" s="146">
        <v>12</v>
      </c>
      <c r="CN21" s="146" t="s">
        <v>88</v>
      </c>
      <c r="CO21" s="146" t="s">
        <v>89</v>
      </c>
      <c r="CP21" s="146" t="s">
        <v>94</v>
      </c>
      <c r="CQ21" s="146">
        <v>0</v>
      </c>
      <c r="CR21" s="146">
        <v>0</v>
      </c>
      <c r="CS21" s="146">
        <v>0</v>
      </c>
      <c r="CT21" s="146">
        <v>14</v>
      </c>
      <c r="CU21" s="146" t="s">
        <v>88</v>
      </c>
      <c r="CV21" s="146" t="s">
        <v>89</v>
      </c>
      <c r="CW21" s="146" t="s">
        <v>95</v>
      </c>
      <c r="CX21" s="146">
        <v>0</v>
      </c>
      <c r="CY21" s="146">
        <v>0</v>
      </c>
      <c r="CZ21" s="146">
        <v>0</v>
      </c>
      <c r="DA21" s="146">
        <v>18</v>
      </c>
      <c r="DB21" s="146" t="s">
        <v>88</v>
      </c>
      <c r="DC21" s="146" t="s">
        <v>89</v>
      </c>
      <c r="DD21" s="146" t="s">
        <v>96</v>
      </c>
      <c r="DE21" s="146">
        <v>0</v>
      </c>
      <c r="DF21" s="146">
        <v>0</v>
      </c>
      <c r="DG21" s="146">
        <v>0</v>
      </c>
      <c r="DH21" s="146">
        <v>19</v>
      </c>
      <c r="DI21" s="146" t="s">
        <v>88</v>
      </c>
      <c r="DJ21" s="146" t="s">
        <v>89</v>
      </c>
      <c r="DK21" s="146" t="s">
        <v>97</v>
      </c>
      <c r="DL21" s="146">
        <v>0</v>
      </c>
      <c r="DM21" s="146">
        <v>0</v>
      </c>
      <c r="DN21" s="146">
        <v>0</v>
      </c>
      <c r="DO21" s="146">
        <v>5</v>
      </c>
      <c r="DP21" s="146" t="s">
        <v>98</v>
      </c>
      <c r="DQ21" s="146" t="s">
        <v>99</v>
      </c>
      <c r="DR21" s="146" t="s">
        <v>100</v>
      </c>
      <c r="DS21" s="146">
        <v>1</v>
      </c>
      <c r="DT21" s="146">
        <v>0.35</v>
      </c>
      <c r="DU21" s="146">
        <v>0.92</v>
      </c>
      <c r="DV21" s="146">
        <v>16</v>
      </c>
      <c r="DW21" s="146" t="s">
        <v>101</v>
      </c>
      <c r="DX21" s="146" t="s">
        <v>102</v>
      </c>
      <c r="DY21" s="146" t="s">
        <v>103</v>
      </c>
      <c r="DZ21" s="146">
        <v>31</v>
      </c>
      <c r="EA21" s="146">
        <v>10.84</v>
      </c>
      <c r="EB21" s="146">
        <v>28.44</v>
      </c>
      <c r="EC21" s="146">
        <v>15</v>
      </c>
      <c r="ED21" s="146" t="s">
        <v>104</v>
      </c>
      <c r="EE21" s="146" t="s">
        <v>105</v>
      </c>
      <c r="EF21" s="146" t="s">
        <v>107</v>
      </c>
      <c r="EG21" s="146">
        <v>0</v>
      </c>
      <c r="EH21" s="146">
        <v>0</v>
      </c>
      <c r="EI21" s="146">
        <v>0</v>
      </c>
      <c r="EJ21" s="146">
        <v>17</v>
      </c>
      <c r="EK21" s="146" t="s">
        <v>104</v>
      </c>
      <c r="EL21" s="146" t="s">
        <v>105</v>
      </c>
      <c r="EM21" s="146" t="s">
        <v>108</v>
      </c>
      <c r="EN21" s="146">
        <v>0</v>
      </c>
      <c r="EO21" s="146">
        <v>0</v>
      </c>
      <c r="EP21" s="146">
        <v>0</v>
      </c>
      <c r="EQ21" s="146">
        <v>4</v>
      </c>
      <c r="ER21" s="146" t="s">
        <v>109</v>
      </c>
      <c r="ES21" s="146" t="s">
        <v>110</v>
      </c>
      <c r="ET21" s="146" t="s">
        <v>111</v>
      </c>
      <c r="EU21" s="146">
        <v>4</v>
      </c>
      <c r="EV21" s="146">
        <v>1.4</v>
      </c>
      <c r="EW21" s="146">
        <v>3.67</v>
      </c>
    </row>
    <row r="22" spans="1:153">
      <c r="A22" s="147">
        <v>41783.934976851851</v>
      </c>
      <c r="B22" s="146" t="s">
        <v>74</v>
      </c>
      <c r="C22" s="146"/>
      <c r="D22" s="146" t="s">
        <v>75</v>
      </c>
      <c r="E22" s="146">
        <v>31</v>
      </c>
      <c r="F22" s="146" t="s">
        <v>116</v>
      </c>
      <c r="G22" s="146">
        <v>2227</v>
      </c>
      <c r="H22" s="146">
        <v>1632</v>
      </c>
      <c r="I22" s="146">
        <v>73.28</v>
      </c>
      <c r="J22" s="146">
        <v>595</v>
      </c>
      <c r="K22" s="146">
        <v>26.72</v>
      </c>
      <c r="L22" s="93">
        <v>10</v>
      </c>
      <c r="M22" s="146">
        <v>0.45</v>
      </c>
      <c r="N22" s="146">
        <v>1.68</v>
      </c>
      <c r="O22" s="153">
        <v>5</v>
      </c>
      <c r="P22" s="146">
        <v>0.22</v>
      </c>
      <c r="Q22" s="146">
        <v>0.84</v>
      </c>
      <c r="R22" s="146">
        <v>580</v>
      </c>
      <c r="S22" s="146">
        <v>26.04</v>
      </c>
      <c r="T22" s="146">
        <v>97.48</v>
      </c>
      <c r="U22" s="146">
        <v>11</v>
      </c>
      <c r="V22" s="146" t="s">
        <v>76</v>
      </c>
      <c r="W22" s="146" t="s">
        <v>77</v>
      </c>
      <c r="X22" s="146" t="s">
        <v>78</v>
      </c>
      <c r="Y22" s="146">
        <v>7</v>
      </c>
      <c r="Z22" s="146">
        <v>0.31</v>
      </c>
      <c r="AA22" s="146">
        <v>1.21</v>
      </c>
      <c r="AB22" s="146">
        <v>13</v>
      </c>
      <c r="AC22" s="146" t="s">
        <v>79</v>
      </c>
      <c r="AD22" s="146" t="s">
        <v>80</v>
      </c>
      <c r="AE22" s="146" t="s">
        <v>81</v>
      </c>
      <c r="AF22" s="146">
        <v>115</v>
      </c>
      <c r="AG22" s="146">
        <v>5.16</v>
      </c>
      <c r="AH22" s="146">
        <v>19.829999999999998</v>
      </c>
      <c r="AI22" s="146">
        <v>3</v>
      </c>
      <c r="AJ22" s="146" t="s">
        <v>82</v>
      </c>
      <c r="AK22" s="146" t="s">
        <v>83</v>
      </c>
      <c r="AL22" s="146" t="s">
        <v>84</v>
      </c>
      <c r="AM22" s="146">
        <v>216</v>
      </c>
      <c r="AN22" s="146">
        <v>9.6999999999999993</v>
      </c>
      <c r="AO22" s="146">
        <v>37.24</v>
      </c>
      <c r="AP22" s="146">
        <v>7</v>
      </c>
      <c r="AQ22" s="146" t="s">
        <v>85</v>
      </c>
      <c r="AR22" s="146" t="s">
        <v>86</v>
      </c>
      <c r="AS22" s="146" t="s">
        <v>87</v>
      </c>
      <c r="AT22" s="146">
        <v>36</v>
      </c>
      <c r="AU22" s="146">
        <v>1.62</v>
      </c>
      <c r="AV22" s="146">
        <v>6.21</v>
      </c>
      <c r="AW22" s="146">
        <v>1</v>
      </c>
      <c r="AX22" s="146" t="s">
        <v>88</v>
      </c>
      <c r="AY22" s="146" t="s">
        <v>89</v>
      </c>
      <c r="AZ22" s="146" t="s">
        <v>90</v>
      </c>
      <c r="BA22" s="146">
        <v>8</v>
      </c>
      <c r="BB22" s="146">
        <v>0.36</v>
      </c>
      <c r="BC22" s="146">
        <v>1.38</v>
      </c>
      <c r="BD22" s="146">
        <v>2</v>
      </c>
      <c r="BE22" s="146" t="s">
        <v>88</v>
      </c>
      <c r="BF22" s="146" t="s">
        <v>89</v>
      </c>
      <c r="BG22" s="146" t="s">
        <v>91</v>
      </c>
      <c r="BH22" s="146">
        <v>0</v>
      </c>
      <c r="BI22" s="146">
        <v>0</v>
      </c>
      <c r="BJ22" s="146">
        <v>0</v>
      </c>
      <c r="BK22" s="146">
        <v>6</v>
      </c>
      <c r="BL22" s="146" t="s">
        <v>88</v>
      </c>
      <c r="BM22" s="146" t="s">
        <v>89</v>
      </c>
      <c r="BN22" s="146" t="s">
        <v>92</v>
      </c>
      <c r="BO22" s="146">
        <v>0</v>
      </c>
      <c r="BP22" s="146">
        <v>0</v>
      </c>
      <c r="BQ22" s="146">
        <v>0</v>
      </c>
      <c r="BR22" s="146">
        <v>8</v>
      </c>
      <c r="BS22" s="146" t="s">
        <v>88</v>
      </c>
      <c r="BT22" s="146" t="s">
        <v>89</v>
      </c>
      <c r="BU22" s="146" t="s">
        <v>106</v>
      </c>
      <c r="BV22" s="146">
        <v>8</v>
      </c>
      <c r="BW22" s="146">
        <v>0.36</v>
      </c>
      <c r="BX22" s="146">
        <v>1.38</v>
      </c>
      <c r="BY22" s="146">
        <v>9</v>
      </c>
      <c r="BZ22" s="146" t="s">
        <v>88</v>
      </c>
      <c r="CA22" s="146" t="s">
        <v>89</v>
      </c>
      <c r="CB22" s="146" t="s">
        <v>93</v>
      </c>
      <c r="CC22" s="146">
        <v>0</v>
      </c>
      <c r="CD22" s="146">
        <v>0</v>
      </c>
      <c r="CE22" s="146">
        <v>0</v>
      </c>
      <c r="CF22" s="146">
        <v>10</v>
      </c>
      <c r="CG22" s="146" t="s">
        <v>88</v>
      </c>
      <c r="CH22" s="146" t="s">
        <v>89</v>
      </c>
      <c r="CI22" s="146" t="s">
        <v>30</v>
      </c>
      <c r="CJ22" s="146">
        <v>3</v>
      </c>
      <c r="CK22" s="146">
        <v>0.13</v>
      </c>
      <c r="CL22" s="146">
        <v>0.52</v>
      </c>
      <c r="CM22" s="146">
        <v>12</v>
      </c>
      <c r="CN22" s="146" t="s">
        <v>88</v>
      </c>
      <c r="CO22" s="146" t="s">
        <v>89</v>
      </c>
      <c r="CP22" s="146" t="s">
        <v>94</v>
      </c>
      <c r="CQ22" s="146">
        <v>0</v>
      </c>
      <c r="CR22" s="146">
        <v>0</v>
      </c>
      <c r="CS22" s="146">
        <v>0</v>
      </c>
      <c r="CT22" s="146">
        <v>14</v>
      </c>
      <c r="CU22" s="146" t="s">
        <v>88</v>
      </c>
      <c r="CV22" s="146" t="s">
        <v>89</v>
      </c>
      <c r="CW22" s="146" t="s">
        <v>95</v>
      </c>
      <c r="CX22" s="146">
        <v>0</v>
      </c>
      <c r="CY22" s="146">
        <v>0</v>
      </c>
      <c r="CZ22" s="146">
        <v>0</v>
      </c>
      <c r="DA22" s="146">
        <v>18</v>
      </c>
      <c r="DB22" s="146" t="s">
        <v>88</v>
      </c>
      <c r="DC22" s="146" t="s">
        <v>89</v>
      </c>
      <c r="DD22" s="146" t="s">
        <v>96</v>
      </c>
      <c r="DE22" s="146">
        <v>0</v>
      </c>
      <c r="DF22" s="146">
        <v>0</v>
      </c>
      <c r="DG22" s="146">
        <v>0</v>
      </c>
      <c r="DH22" s="146">
        <v>19</v>
      </c>
      <c r="DI22" s="146" t="s">
        <v>88</v>
      </c>
      <c r="DJ22" s="146" t="s">
        <v>89</v>
      </c>
      <c r="DK22" s="146" t="s">
        <v>97</v>
      </c>
      <c r="DL22" s="146">
        <v>0</v>
      </c>
      <c r="DM22" s="146">
        <v>0</v>
      </c>
      <c r="DN22" s="146">
        <v>0</v>
      </c>
      <c r="DO22" s="146">
        <v>5</v>
      </c>
      <c r="DP22" s="146" t="s">
        <v>98</v>
      </c>
      <c r="DQ22" s="146" t="s">
        <v>99</v>
      </c>
      <c r="DR22" s="146" t="s">
        <v>100</v>
      </c>
      <c r="DS22" s="146">
        <v>23</v>
      </c>
      <c r="DT22" s="146">
        <v>1.03</v>
      </c>
      <c r="DU22" s="146">
        <v>3.97</v>
      </c>
      <c r="DV22" s="146">
        <v>16</v>
      </c>
      <c r="DW22" s="146" t="s">
        <v>101</v>
      </c>
      <c r="DX22" s="146" t="s">
        <v>102</v>
      </c>
      <c r="DY22" s="146" t="s">
        <v>103</v>
      </c>
      <c r="DZ22" s="146">
        <v>126</v>
      </c>
      <c r="EA22" s="146">
        <v>5.66</v>
      </c>
      <c r="EB22" s="146">
        <v>21.72</v>
      </c>
      <c r="EC22" s="146">
        <v>15</v>
      </c>
      <c r="ED22" s="146" t="s">
        <v>104</v>
      </c>
      <c r="EE22" s="146" t="s">
        <v>105</v>
      </c>
      <c r="EF22" s="146" t="s">
        <v>107</v>
      </c>
      <c r="EG22" s="146">
        <v>0</v>
      </c>
      <c r="EH22" s="146">
        <v>0</v>
      </c>
      <c r="EI22" s="146">
        <v>0</v>
      </c>
      <c r="EJ22" s="146">
        <v>17</v>
      </c>
      <c r="EK22" s="146" t="s">
        <v>104</v>
      </c>
      <c r="EL22" s="146" t="s">
        <v>105</v>
      </c>
      <c r="EM22" s="146" t="s">
        <v>108</v>
      </c>
      <c r="EN22" s="146">
        <v>0</v>
      </c>
      <c r="EO22" s="146">
        <v>0</v>
      </c>
      <c r="EP22" s="146">
        <v>0</v>
      </c>
      <c r="EQ22" s="146">
        <v>4</v>
      </c>
      <c r="ER22" s="146" t="s">
        <v>109</v>
      </c>
      <c r="ES22" s="146" t="s">
        <v>110</v>
      </c>
      <c r="ET22" s="146" t="s">
        <v>111</v>
      </c>
      <c r="EU22" s="146">
        <v>38</v>
      </c>
      <c r="EV22" s="146">
        <v>1.71</v>
      </c>
      <c r="EW22" s="146">
        <v>6.55</v>
      </c>
    </row>
    <row r="23" spans="1:153">
      <c r="A23" s="147">
        <v>41783.934976851851</v>
      </c>
      <c r="B23" s="146" t="s">
        <v>74</v>
      </c>
      <c r="C23" s="146"/>
      <c r="D23" s="146" t="s">
        <v>75</v>
      </c>
      <c r="E23" s="146">
        <v>32</v>
      </c>
      <c r="F23" s="146" t="s">
        <v>211</v>
      </c>
      <c r="G23" s="146">
        <v>285</v>
      </c>
      <c r="H23" s="146">
        <v>186</v>
      </c>
      <c r="I23" s="146">
        <v>65.260000000000005</v>
      </c>
      <c r="J23" s="146">
        <v>99</v>
      </c>
      <c r="K23" s="146">
        <v>34.74</v>
      </c>
      <c r="L23" s="93">
        <v>0</v>
      </c>
      <c r="M23" s="146">
        <v>0</v>
      </c>
      <c r="N23" s="146">
        <v>0</v>
      </c>
      <c r="O23" s="153">
        <v>2</v>
      </c>
      <c r="P23" s="146">
        <v>0.7</v>
      </c>
      <c r="Q23" s="146">
        <v>2.02</v>
      </c>
      <c r="R23" s="146">
        <v>97</v>
      </c>
      <c r="S23" s="146">
        <v>34.04</v>
      </c>
      <c r="T23" s="146">
        <v>97.98</v>
      </c>
      <c r="U23" s="146">
        <v>11</v>
      </c>
      <c r="V23" s="146" t="s">
        <v>76</v>
      </c>
      <c r="W23" s="146" t="s">
        <v>77</v>
      </c>
      <c r="X23" s="146" t="s">
        <v>78</v>
      </c>
      <c r="Y23" s="146">
        <v>1</v>
      </c>
      <c r="Z23" s="146">
        <v>0.35</v>
      </c>
      <c r="AA23" s="146">
        <v>1.03</v>
      </c>
      <c r="AB23" s="146">
        <v>13</v>
      </c>
      <c r="AC23" s="146" t="s">
        <v>79</v>
      </c>
      <c r="AD23" s="146" t="s">
        <v>80</v>
      </c>
      <c r="AE23" s="146" t="s">
        <v>81</v>
      </c>
      <c r="AF23" s="146">
        <v>21</v>
      </c>
      <c r="AG23" s="146">
        <v>7.37</v>
      </c>
      <c r="AH23" s="146">
        <v>21.65</v>
      </c>
      <c r="AI23" s="146">
        <v>3</v>
      </c>
      <c r="AJ23" s="146" t="s">
        <v>82</v>
      </c>
      <c r="AK23" s="146" t="s">
        <v>83</v>
      </c>
      <c r="AL23" s="146" t="s">
        <v>84</v>
      </c>
      <c r="AM23" s="146">
        <v>20</v>
      </c>
      <c r="AN23" s="146">
        <v>7.02</v>
      </c>
      <c r="AO23" s="146">
        <v>20.62</v>
      </c>
      <c r="AP23" s="146">
        <v>7</v>
      </c>
      <c r="AQ23" s="146" t="s">
        <v>85</v>
      </c>
      <c r="AR23" s="146" t="s">
        <v>86</v>
      </c>
      <c r="AS23" s="146" t="s">
        <v>87</v>
      </c>
      <c r="AT23" s="146">
        <v>9</v>
      </c>
      <c r="AU23" s="146">
        <v>3.16</v>
      </c>
      <c r="AV23" s="146">
        <v>9.2799999999999994</v>
      </c>
      <c r="AW23" s="146">
        <v>1</v>
      </c>
      <c r="AX23" s="146" t="s">
        <v>88</v>
      </c>
      <c r="AY23" s="146" t="s">
        <v>89</v>
      </c>
      <c r="AZ23" s="146" t="s">
        <v>90</v>
      </c>
      <c r="BA23" s="146">
        <v>0</v>
      </c>
      <c r="BB23" s="146">
        <v>0</v>
      </c>
      <c r="BC23" s="146">
        <v>0</v>
      </c>
      <c r="BD23" s="146">
        <v>2</v>
      </c>
      <c r="BE23" s="146" t="s">
        <v>88</v>
      </c>
      <c r="BF23" s="146" t="s">
        <v>89</v>
      </c>
      <c r="BG23" s="146" t="s">
        <v>91</v>
      </c>
      <c r="BH23" s="146">
        <v>0</v>
      </c>
      <c r="BI23" s="146">
        <v>0</v>
      </c>
      <c r="BJ23" s="146">
        <v>0</v>
      </c>
      <c r="BK23" s="146">
        <v>6</v>
      </c>
      <c r="BL23" s="146" t="s">
        <v>88</v>
      </c>
      <c r="BM23" s="146" t="s">
        <v>89</v>
      </c>
      <c r="BN23" s="146" t="s">
        <v>92</v>
      </c>
      <c r="BO23" s="146">
        <v>0</v>
      </c>
      <c r="BP23" s="146">
        <v>0</v>
      </c>
      <c r="BQ23" s="146">
        <v>0</v>
      </c>
      <c r="BR23" s="146">
        <v>8</v>
      </c>
      <c r="BS23" s="146" t="s">
        <v>88</v>
      </c>
      <c r="BT23" s="146" t="s">
        <v>89</v>
      </c>
      <c r="BU23" s="146" t="s">
        <v>106</v>
      </c>
      <c r="BV23" s="146">
        <v>2</v>
      </c>
      <c r="BW23" s="146">
        <v>0.7</v>
      </c>
      <c r="BX23" s="146">
        <v>2.06</v>
      </c>
      <c r="BY23" s="146">
        <v>9</v>
      </c>
      <c r="BZ23" s="146" t="s">
        <v>88</v>
      </c>
      <c r="CA23" s="146" t="s">
        <v>89</v>
      </c>
      <c r="CB23" s="146" t="s">
        <v>93</v>
      </c>
      <c r="CC23" s="146">
        <v>0</v>
      </c>
      <c r="CD23" s="146">
        <v>0</v>
      </c>
      <c r="CE23" s="146">
        <v>0</v>
      </c>
      <c r="CF23" s="146">
        <v>10</v>
      </c>
      <c r="CG23" s="146" t="s">
        <v>88</v>
      </c>
      <c r="CH23" s="146" t="s">
        <v>89</v>
      </c>
      <c r="CI23" s="146" t="s">
        <v>30</v>
      </c>
      <c r="CJ23" s="146">
        <v>0</v>
      </c>
      <c r="CK23" s="146">
        <v>0</v>
      </c>
      <c r="CL23" s="146">
        <v>0</v>
      </c>
      <c r="CM23" s="146">
        <v>12</v>
      </c>
      <c r="CN23" s="146" t="s">
        <v>88</v>
      </c>
      <c r="CO23" s="146" t="s">
        <v>89</v>
      </c>
      <c r="CP23" s="146" t="s">
        <v>94</v>
      </c>
      <c r="CQ23" s="146">
        <v>0</v>
      </c>
      <c r="CR23" s="146">
        <v>0</v>
      </c>
      <c r="CS23" s="146">
        <v>0</v>
      </c>
      <c r="CT23" s="146">
        <v>14</v>
      </c>
      <c r="CU23" s="146" t="s">
        <v>88</v>
      </c>
      <c r="CV23" s="146" t="s">
        <v>89</v>
      </c>
      <c r="CW23" s="146" t="s">
        <v>95</v>
      </c>
      <c r="CX23" s="146">
        <v>0</v>
      </c>
      <c r="CY23" s="146">
        <v>0</v>
      </c>
      <c r="CZ23" s="146">
        <v>0</v>
      </c>
      <c r="DA23" s="146">
        <v>18</v>
      </c>
      <c r="DB23" s="146" t="s">
        <v>88</v>
      </c>
      <c r="DC23" s="146" t="s">
        <v>89</v>
      </c>
      <c r="DD23" s="146" t="s">
        <v>96</v>
      </c>
      <c r="DE23" s="146">
        <v>0</v>
      </c>
      <c r="DF23" s="146">
        <v>0</v>
      </c>
      <c r="DG23" s="146">
        <v>0</v>
      </c>
      <c r="DH23" s="146">
        <v>19</v>
      </c>
      <c r="DI23" s="146" t="s">
        <v>88</v>
      </c>
      <c r="DJ23" s="146" t="s">
        <v>89</v>
      </c>
      <c r="DK23" s="146" t="s">
        <v>97</v>
      </c>
      <c r="DL23" s="146">
        <v>0</v>
      </c>
      <c r="DM23" s="146">
        <v>0</v>
      </c>
      <c r="DN23" s="146">
        <v>0</v>
      </c>
      <c r="DO23" s="146">
        <v>5</v>
      </c>
      <c r="DP23" s="146" t="s">
        <v>98</v>
      </c>
      <c r="DQ23" s="146" t="s">
        <v>99</v>
      </c>
      <c r="DR23" s="146" t="s">
        <v>100</v>
      </c>
      <c r="DS23" s="146">
        <v>2</v>
      </c>
      <c r="DT23" s="146">
        <v>0.7</v>
      </c>
      <c r="DU23" s="146">
        <v>2.06</v>
      </c>
      <c r="DV23" s="146">
        <v>16</v>
      </c>
      <c r="DW23" s="146" t="s">
        <v>101</v>
      </c>
      <c r="DX23" s="146" t="s">
        <v>102</v>
      </c>
      <c r="DY23" s="146" t="s">
        <v>103</v>
      </c>
      <c r="DZ23" s="146">
        <v>40</v>
      </c>
      <c r="EA23" s="146">
        <v>14.04</v>
      </c>
      <c r="EB23" s="146">
        <v>41.24</v>
      </c>
      <c r="EC23" s="146">
        <v>15</v>
      </c>
      <c r="ED23" s="146" t="s">
        <v>104</v>
      </c>
      <c r="EE23" s="146" t="s">
        <v>105</v>
      </c>
      <c r="EF23" s="146" t="s">
        <v>107</v>
      </c>
      <c r="EG23" s="146">
        <v>0</v>
      </c>
      <c r="EH23" s="146">
        <v>0</v>
      </c>
      <c r="EI23" s="146">
        <v>0</v>
      </c>
      <c r="EJ23" s="146">
        <v>17</v>
      </c>
      <c r="EK23" s="146" t="s">
        <v>104</v>
      </c>
      <c r="EL23" s="146" t="s">
        <v>105</v>
      </c>
      <c r="EM23" s="146" t="s">
        <v>108</v>
      </c>
      <c r="EN23" s="146">
        <v>0</v>
      </c>
      <c r="EO23" s="146">
        <v>0</v>
      </c>
      <c r="EP23" s="146">
        <v>0</v>
      </c>
      <c r="EQ23" s="146">
        <v>4</v>
      </c>
      <c r="ER23" s="146" t="s">
        <v>109</v>
      </c>
      <c r="ES23" s="146" t="s">
        <v>110</v>
      </c>
      <c r="ET23" s="146" t="s">
        <v>111</v>
      </c>
      <c r="EU23" s="146">
        <v>2</v>
      </c>
      <c r="EV23" s="146">
        <v>0.7</v>
      </c>
      <c r="EW23" s="146">
        <v>2.06</v>
      </c>
    </row>
    <row r="24" spans="1:153">
      <c r="A24" s="147">
        <v>41783.934976851851</v>
      </c>
      <c r="B24" s="146" t="s">
        <v>74</v>
      </c>
      <c r="C24" s="146"/>
      <c r="D24" s="146" t="s">
        <v>75</v>
      </c>
      <c r="E24" s="146">
        <v>33</v>
      </c>
      <c r="F24" s="146" t="s">
        <v>195</v>
      </c>
      <c r="G24" s="146">
        <v>8851</v>
      </c>
      <c r="H24" s="146">
        <v>7271</v>
      </c>
      <c r="I24" s="146">
        <v>82.15</v>
      </c>
      <c r="J24" s="146">
        <v>1580</v>
      </c>
      <c r="K24" s="146">
        <v>17.850000000000001</v>
      </c>
      <c r="L24" s="93">
        <v>35</v>
      </c>
      <c r="M24" s="146">
        <v>0.4</v>
      </c>
      <c r="N24" s="146">
        <v>2.2200000000000002</v>
      </c>
      <c r="O24" s="153">
        <v>30</v>
      </c>
      <c r="P24" s="146">
        <v>0.34</v>
      </c>
      <c r="Q24" s="146">
        <v>1.9</v>
      </c>
      <c r="R24" s="146">
        <v>1515</v>
      </c>
      <c r="S24" s="146">
        <v>17.12</v>
      </c>
      <c r="T24" s="146">
        <v>95.89</v>
      </c>
      <c r="U24" s="146">
        <v>11</v>
      </c>
      <c r="V24" s="146" t="s">
        <v>76</v>
      </c>
      <c r="W24" s="146" t="s">
        <v>77</v>
      </c>
      <c r="X24" s="146" t="s">
        <v>78</v>
      </c>
      <c r="Y24" s="146">
        <v>26</v>
      </c>
      <c r="Z24" s="146">
        <v>0.28999999999999998</v>
      </c>
      <c r="AA24" s="146">
        <v>1.72</v>
      </c>
      <c r="AB24" s="146">
        <v>13</v>
      </c>
      <c r="AC24" s="146" t="s">
        <v>79</v>
      </c>
      <c r="AD24" s="146" t="s">
        <v>80</v>
      </c>
      <c r="AE24" s="146" t="s">
        <v>81</v>
      </c>
      <c r="AF24" s="146">
        <v>518</v>
      </c>
      <c r="AG24" s="146">
        <v>5.85</v>
      </c>
      <c r="AH24" s="146">
        <v>34.19</v>
      </c>
      <c r="AI24" s="146">
        <v>3</v>
      </c>
      <c r="AJ24" s="146" t="s">
        <v>82</v>
      </c>
      <c r="AK24" s="146" t="s">
        <v>83</v>
      </c>
      <c r="AL24" s="146" t="s">
        <v>84</v>
      </c>
      <c r="AM24" s="146">
        <v>192</v>
      </c>
      <c r="AN24" s="146">
        <v>2.17</v>
      </c>
      <c r="AO24" s="146">
        <v>12.67</v>
      </c>
      <c r="AP24" s="146">
        <v>7</v>
      </c>
      <c r="AQ24" s="146" t="s">
        <v>85</v>
      </c>
      <c r="AR24" s="146" t="s">
        <v>86</v>
      </c>
      <c r="AS24" s="146" t="s">
        <v>87</v>
      </c>
      <c r="AT24" s="146">
        <v>79</v>
      </c>
      <c r="AU24" s="146">
        <v>0.89</v>
      </c>
      <c r="AV24" s="146">
        <v>5.21</v>
      </c>
      <c r="AW24" s="146">
        <v>1</v>
      </c>
      <c r="AX24" s="146" t="s">
        <v>88</v>
      </c>
      <c r="AY24" s="146" t="s">
        <v>89</v>
      </c>
      <c r="AZ24" s="146" t="s">
        <v>90</v>
      </c>
      <c r="BA24" s="146">
        <v>23</v>
      </c>
      <c r="BB24" s="146">
        <v>0.26</v>
      </c>
      <c r="BC24" s="146">
        <v>1.52</v>
      </c>
      <c r="BD24" s="146">
        <v>2</v>
      </c>
      <c r="BE24" s="146" t="s">
        <v>88</v>
      </c>
      <c r="BF24" s="146" t="s">
        <v>89</v>
      </c>
      <c r="BG24" s="146" t="s">
        <v>91</v>
      </c>
      <c r="BH24" s="146">
        <v>0</v>
      </c>
      <c r="BI24" s="146">
        <v>0</v>
      </c>
      <c r="BJ24" s="146">
        <v>0</v>
      </c>
      <c r="BK24" s="146">
        <v>6</v>
      </c>
      <c r="BL24" s="146" t="s">
        <v>88</v>
      </c>
      <c r="BM24" s="146" t="s">
        <v>89</v>
      </c>
      <c r="BN24" s="146" t="s">
        <v>92</v>
      </c>
      <c r="BO24" s="146">
        <v>0</v>
      </c>
      <c r="BP24" s="146">
        <v>0</v>
      </c>
      <c r="BQ24" s="146">
        <v>0</v>
      </c>
      <c r="BR24" s="146">
        <v>8</v>
      </c>
      <c r="BS24" s="146" t="s">
        <v>88</v>
      </c>
      <c r="BT24" s="146" t="s">
        <v>89</v>
      </c>
      <c r="BU24" s="146" t="s">
        <v>106</v>
      </c>
      <c r="BV24" s="146">
        <v>23</v>
      </c>
      <c r="BW24" s="146">
        <v>0.26</v>
      </c>
      <c r="BX24" s="146">
        <v>1.52</v>
      </c>
      <c r="BY24" s="146">
        <v>9</v>
      </c>
      <c r="BZ24" s="146" t="s">
        <v>88</v>
      </c>
      <c r="CA24" s="146" t="s">
        <v>89</v>
      </c>
      <c r="CB24" s="146" t="s">
        <v>93</v>
      </c>
      <c r="CC24" s="146">
        <v>0</v>
      </c>
      <c r="CD24" s="146">
        <v>0</v>
      </c>
      <c r="CE24" s="146">
        <v>0</v>
      </c>
      <c r="CF24" s="146">
        <v>10</v>
      </c>
      <c r="CG24" s="146" t="s">
        <v>88</v>
      </c>
      <c r="CH24" s="146" t="s">
        <v>89</v>
      </c>
      <c r="CI24" s="146" t="s">
        <v>30</v>
      </c>
      <c r="CJ24" s="146">
        <v>0</v>
      </c>
      <c r="CK24" s="146">
        <v>0</v>
      </c>
      <c r="CL24" s="146">
        <v>0</v>
      </c>
      <c r="CM24" s="146">
        <v>12</v>
      </c>
      <c r="CN24" s="146" t="s">
        <v>88</v>
      </c>
      <c r="CO24" s="146" t="s">
        <v>89</v>
      </c>
      <c r="CP24" s="146" t="s">
        <v>94</v>
      </c>
      <c r="CQ24" s="146">
        <v>0</v>
      </c>
      <c r="CR24" s="146">
        <v>0</v>
      </c>
      <c r="CS24" s="146">
        <v>0</v>
      </c>
      <c r="CT24" s="146">
        <v>14</v>
      </c>
      <c r="CU24" s="146" t="s">
        <v>88</v>
      </c>
      <c r="CV24" s="146" t="s">
        <v>89</v>
      </c>
      <c r="CW24" s="146" t="s">
        <v>95</v>
      </c>
      <c r="CX24" s="146">
        <v>0</v>
      </c>
      <c r="CY24" s="146">
        <v>0</v>
      </c>
      <c r="CZ24" s="146">
        <v>0</v>
      </c>
      <c r="DA24" s="146">
        <v>18</v>
      </c>
      <c r="DB24" s="146" t="s">
        <v>88</v>
      </c>
      <c r="DC24" s="146" t="s">
        <v>89</v>
      </c>
      <c r="DD24" s="146" t="s">
        <v>96</v>
      </c>
      <c r="DE24" s="146">
        <v>0</v>
      </c>
      <c r="DF24" s="146">
        <v>0</v>
      </c>
      <c r="DG24" s="146">
        <v>0</v>
      </c>
      <c r="DH24" s="146">
        <v>19</v>
      </c>
      <c r="DI24" s="146" t="s">
        <v>88</v>
      </c>
      <c r="DJ24" s="146" t="s">
        <v>89</v>
      </c>
      <c r="DK24" s="146" t="s">
        <v>97</v>
      </c>
      <c r="DL24" s="146">
        <v>63</v>
      </c>
      <c r="DM24" s="146">
        <v>0.71</v>
      </c>
      <c r="DN24" s="146">
        <v>4.16</v>
      </c>
      <c r="DO24" s="146">
        <v>5</v>
      </c>
      <c r="DP24" s="146" t="s">
        <v>98</v>
      </c>
      <c r="DQ24" s="146" t="s">
        <v>99</v>
      </c>
      <c r="DR24" s="146" t="s">
        <v>100</v>
      </c>
      <c r="DS24" s="146">
        <v>75</v>
      </c>
      <c r="DT24" s="146">
        <v>0.85</v>
      </c>
      <c r="DU24" s="146">
        <v>4.95</v>
      </c>
      <c r="DV24" s="146">
        <v>16</v>
      </c>
      <c r="DW24" s="146" t="s">
        <v>101</v>
      </c>
      <c r="DX24" s="146" t="s">
        <v>102</v>
      </c>
      <c r="DY24" s="146" t="s">
        <v>103</v>
      </c>
      <c r="DZ24" s="146">
        <v>412</v>
      </c>
      <c r="EA24" s="146">
        <v>4.6500000000000004</v>
      </c>
      <c r="EB24" s="146">
        <v>27.19</v>
      </c>
      <c r="EC24" s="146">
        <v>15</v>
      </c>
      <c r="ED24" s="146" t="s">
        <v>104</v>
      </c>
      <c r="EE24" s="146" t="s">
        <v>105</v>
      </c>
      <c r="EF24" s="146" t="s">
        <v>107</v>
      </c>
      <c r="EG24" s="146">
        <v>0</v>
      </c>
      <c r="EH24" s="146">
        <v>0</v>
      </c>
      <c r="EI24" s="146">
        <v>0</v>
      </c>
      <c r="EJ24" s="146">
        <v>17</v>
      </c>
      <c r="EK24" s="146" t="s">
        <v>104</v>
      </c>
      <c r="EL24" s="146" t="s">
        <v>105</v>
      </c>
      <c r="EM24" s="146" t="s">
        <v>108</v>
      </c>
      <c r="EN24" s="146">
        <v>0</v>
      </c>
      <c r="EO24" s="146">
        <v>0</v>
      </c>
      <c r="EP24" s="146">
        <v>0</v>
      </c>
      <c r="EQ24" s="146">
        <v>4</v>
      </c>
      <c r="ER24" s="146" t="s">
        <v>109</v>
      </c>
      <c r="ES24" s="146" t="s">
        <v>110</v>
      </c>
      <c r="ET24" s="146" t="s">
        <v>111</v>
      </c>
      <c r="EU24" s="146">
        <v>104</v>
      </c>
      <c r="EV24" s="146">
        <v>1.18</v>
      </c>
      <c r="EW24" s="146">
        <v>6.86</v>
      </c>
    </row>
    <row r="25" spans="1:153">
      <c r="A25" s="147">
        <v>41783.934976851851</v>
      </c>
      <c r="B25" s="146" t="s">
        <v>74</v>
      </c>
      <c r="C25" s="146"/>
      <c r="D25" s="146" t="s">
        <v>75</v>
      </c>
      <c r="E25" s="146">
        <v>34</v>
      </c>
      <c r="F25" s="146" t="s">
        <v>129</v>
      </c>
      <c r="G25" s="146">
        <v>7968</v>
      </c>
      <c r="H25" s="146">
        <v>7116</v>
      </c>
      <c r="I25" s="146">
        <v>89.31</v>
      </c>
      <c r="J25" s="146">
        <v>852</v>
      </c>
      <c r="K25" s="146">
        <v>10.69</v>
      </c>
      <c r="L25" s="93">
        <v>17</v>
      </c>
      <c r="M25" s="146">
        <v>0.21</v>
      </c>
      <c r="N25" s="146">
        <v>2</v>
      </c>
      <c r="O25" s="153">
        <v>24</v>
      </c>
      <c r="P25" s="146">
        <v>0.3</v>
      </c>
      <c r="Q25" s="146">
        <v>2.82</v>
      </c>
      <c r="R25" s="146">
        <v>811</v>
      </c>
      <c r="S25" s="146">
        <v>10.18</v>
      </c>
      <c r="T25" s="146">
        <v>95.19</v>
      </c>
      <c r="U25" s="146">
        <v>11</v>
      </c>
      <c r="V25" s="146" t="s">
        <v>76</v>
      </c>
      <c r="W25" s="146" t="s">
        <v>77</v>
      </c>
      <c r="X25" s="146" t="s">
        <v>78</v>
      </c>
      <c r="Y25" s="146">
        <v>10</v>
      </c>
      <c r="Z25" s="146">
        <v>0.13</v>
      </c>
      <c r="AA25" s="146">
        <v>1.23</v>
      </c>
      <c r="AB25" s="146">
        <v>13</v>
      </c>
      <c r="AC25" s="146" t="s">
        <v>79</v>
      </c>
      <c r="AD25" s="146" t="s">
        <v>80</v>
      </c>
      <c r="AE25" s="146" t="s">
        <v>81</v>
      </c>
      <c r="AF25" s="146">
        <v>357</v>
      </c>
      <c r="AG25" s="146">
        <v>4.4800000000000004</v>
      </c>
      <c r="AH25" s="146">
        <v>44.02</v>
      </c>
      <c r="AI25" s="146">
        <v>3</v>
      </c>
      <c r="AJ25" s="146" t="s">
        <v>82</v>
      </c>
      <c r="AK25" s="146" t="s">
        <v>83</v>
      </c>
      <c r="AL25" s="146" t="s">
        <v>84</v>
      </c>
      <c r="AM25" s="146">
        <v>134</v>
      </c>
      <c r="AN25" s="146">
        <v>1.68</v>
      </c>
      <c r="AO25" s="146">
        <v>16.52</v>
      </c>
      <c r="AP25" s="146">
        <v>7</v>
      </c>
      <c r="AQ25" s="146" t="s">
        <v>85</v>
      </c>
      <c r="AR25" s="146" t="s">
        <v>86</v>
      </c>
      <c r="AS25" s="146" t="s">
        <v>87</v>
      </c>
      <c r="AT25" s="146">
        <v>43</v>
      </c>
      <c r="AU25" s="146">
        <v>0.54</v>
      </c>
      <c r="AV25" s="146">
        <v>5.3</v>
      </c>
      <c r="AW25" s="146">
        <v>1</v>
      </c>
      <c r="AX25" s="146" t="s">
        <v>88</v>
      </c>
      <c r="AY25" s="146" t="s">
        <v>89</v>
      </c>
      <c r="AZ25" s="146" t="s">
        <v>90</v>
      </c>
      <c r="BA25" s="146">
        <v>13</v>
      </c>
      <c r="BB25" s="146">
        <v>0.16</v>
      </c>
      <c r="BC25" s="146">
        <v>1.6</v>
      </c>
      <c r="BD25" s="146">
        <v>2</v>
      </c>
      <c r="BE25" s="146" t="s">
        <v>88</v>
      </c>
      <c r="BF25" s="146" t="s">
        <v>89</v>
      </c>
      <c r="BG25" s="146" t="s">
        <v>91</v>
      </c>
      <c r="BH25" s="146">
        <v>0</v>
      </c>
      <c r="BI25" s="146">
        <v>0</v>
      </c>
      <c r="BJ25" s="146">
        <v>0</v>
      </c>
      <c r="BK25" s="146">
        <v>6</v>
      </c>
      <c r="BL25" s="146" t="s">
        <v>88</v>
      </c>
      <c r="BM25" s="146" t="s">
        <v>89</v>
      </c>
      <c r="BN25" s="146" t="s">
        <v>92</v>
      </c>
      <c r="BO25" s="146">
        <v>0</v>
      </c>
      <c r="BP25" s="146">
        <v>0</v>
      </c>
      <c r="BQ25" s="146">
        <v>0</v>
      </c>
      <c r="BR25" s="146">
        <v>8</v>
      </c>
      <c r="BS25" s="146" t="s">
        <v>88</v>
      </c>
      <c r="BT25" s="146" t="s">
        <v>89</v>
      </c>
      <c r="BU25" s="146" t="s">
        <v>106</v>
      </c>
      <c r="BV25" s="146">
        <v>8</v>
      </c>
      <c r="BW25" s="146">
        <v>0.1</v>
      </c>
      <c r="BX25" s="146">
        <v>0.99</v>
      </c>
      <c r="BY25" s="146">
        <v>9</v>
      </c>
      <c r="BZ25" s="146" t="s">
        <v>88</v>
      </c>
      <c r="CA25" s="146" t="s">
        <v>89</v>
      </c>
      <c r="CB25" s="146" t="s">
        <v>93</v>
      </c>
      <c r="CC25" s="146">
        <v>0</v>
      </c>
      <c r="CD25" s="146">
        <v>0</v>
      </c>
      <c r="CE25" s="146">
        <v>0</v>
      </c>
      <c r="CF25" s="146">
        <v>10</v>
      </c>
      <c r="CG25" s="146" t="s">
        <v>88</v>
      </c>
      <c r="CH25" s="146" t="s">
        <v>89</v>
      </c>
      <c r="CI25" s="146" t="s">
        <v>30</v>
      </c>
      <c r="CJ25" s="146">
        <v>0</v>
      </c>
      <c r="CK25" s="146">
        <v>0</v>
      </c>
      <c r="CL25" s="146">
        <v>0</v>
      </c>
      <c r="CM25" s="146">
        <v>12</v>
      </c>
      <c r="CN25" s="146" t="s">
        <v>88</v>
      </c>
      <c r="CO25" s="146" t="s">
        <v>89</v>
      </c>
      <c r="CP25" s="146" t="s">
        <v>94</v>
      </c>
      <c r="CQ25" s="146">
        <v>0</v>
      </c>
      <c r="CR25" s="146">
        <v>0</v>
      </c>
      <c r="CS25" s="146">
        <v>0</v>
      </c>
      <c r="CT25" s="146">
        <v>14</v>
      </c>
      <c r="CU25" s="146" t="s">
        <v>88</v>
      </c>
      <c r="CV25" s="146" t="s">
        <v>89</v>
      </c>
      <c r="CW25" s="146" t="s">
        <v>95</v>
      </c>
      <c r="CX25" s="146">
        <v>0</v>
      </c>
      <c r="CY25" s="146">
        <v>0</v>
      </c>
      <c r="CZ25" s="146">
        <v>0</v>
      </c>
      <c r="DA25" s="146">
        <v>18</v>
      </c>
      <c r="DB25" s="146" t="s">
        <v>88</v>
      </c>
      <c r="DC25" s="146" t="s">
        <v>89</v>
      </c>
      <c r="DD25" s="146" t="s">
        <v>96</v>
      </c>
      <c r="DE25" s="146">
        <v>0</v>
      </c>
      <c r="DF25" s="146">
        <v>0</v>
      </c>
      <c r="DG25" s="146">
        <v>0</v>
      </c>
      <c r="DH25" s="146">
        <v>19</v>
      </c>
      <c r="DI25" s="146" t="s">
        <v>88</v>
      </c>
      <c r="DJ25" s="146" t="s">
        <v>89</v>
      </c>
      <c r="DK25" s="146" t="s">
        <v>97</v>
      </c>
      <c r="DL25" s="146">
        <v>20</v>
      </c>
      <c r="DM25" s="146">
        <v>0.25</v>
      </c>
      <c r="DN25" s="146">
        <v>2.4700000000000002</v>
      </c>
      <c r="DO25" s="146">
        <v>5</v>
      </c>
      <c r="DP25" s="146" t="s">
        <v>98</v>
      </c>
      <c r="DQ25" s="146" t="s">
        <v>99</v>
      </c>
      <c r="DR25" s="146" t="s">
        <v>100</v>
      </c>
      <c r="DS25" s="146">
        <v>44</v>
      </c>
      <c r="DT25" s="146">
        <v>0.55000000000000004</v>
      </c>
      <c r="DU25" s="146">
        <v>5.43</v>
      </c>
      <c r="DV25" s="146">
        <v>16</v>
      </c>
      <c r="DW25" s="146" t="s">
        <v>101</v>
      </c>
      <c r="DX25" s="146" t="s">
        <v>102</v>
      </c>
      <c r="DY25" s="146" t="s">
        <v>103</v>
      </c>
      <c r="DZ25" s="146">
        <v>111</v>
      </c>
      <c r="EA25" s="146">
        <v>1.39</v>
      </c>
      <c r="EB25" s="146">
        <v>13.69</v>
      </c>
      <c r="EC25" s="146">
        <v>15</v>
      </c>
      <c r="ED25" s="146" t="s">
        <v>104</v>
      </c>
      <c r="EE25" s="146" t="s">
        <v>105</v>
      </c>
      <c r="EF25" s="146" t="s">
        <v>107</v>
      </c>
      <c r="EG25" s="146">
        <v>0</v>
      </c>
      <c r="EH25" s="146">
        <v>0</v>
      </c>
      <c r="EI25" s="146">
        <v>0</v>
      </c>
      <c r="EJ25" s="146">
        <v>17</v>
      </c>
      <c r="EK25" s="146" t="s">
        <v>104</v>
      </c>
      <c r="EL25" s="146" t="s">
        <v>105</v>
      </c>
      <c r="EM25" s="146" t="s">
        <v>108</v>
      </c>
      <c r="EN25" s="146">
        <v>0</v>
      </c>
      <c r="EO25" s="146">
        <v>0</v>
      </c>
      <c r="EP25" s="146">
        <v>0</v>
      </c>
      <c r="EQ25" s="146">
        <v>4</v>
      </c>
      <c r="ER25" s="146" t="s">
        <v>109</v>
      </c>
      <c r="ES25" s="146" t="s">
        <v>110</v>
      </c>
      <c r="ET25" s="146" t="s">
        <v>111</v>
      </c>
      <c r="EU25" s="146">
        <v>71</v>
      </c>
      <c r="EV25" s="146">
        <v>0.89</v>
      </c>
      <c r="EW25" s="146">
        <v>8.75</v>
      </c>
    </row>
    <row r="26" spans="1:153">
      <c r="A26" s="147">
        <v>41783.934976851851</v>
      </c>
      <c r="B26" s="146" t="s">
        <v>74</v>
      </c>
      <c r="C26" s="146"/>
      <c r="D26" s="146" t="s">
        <v>75</v>
      </c>
      <c r="E26" s="146">
        <v>35</v>
      </c>
      <c r="F26" s="146" t="s">
        <v>193</v>
      </c>
      <c r="G26" s="146">
        <v>18525</v>
      </c>
      <c r="H26" s="146">
        <v>15234</v>
      </c>
      <c r="I26" s="146">
        <v>82.23</v>
      </c>
      <c r="J26" s="146">
        <v>3291</v>
      </c>
      <c r="K26" s="146">
        <v>17.77</v>
      </c>
      <c r="L26" s="93">
        <v>56</v>
      </c>
      <c r="M26" s="146">
        <v>0.3</v>
      </c>
      <c r="N26" s="146">
        <v>1.7</v>
      </c>
      <c r="O26" s="153">
        <v>894</v>
      </c>
      <c r="P26" s="146">
        <v>4.83</v>
      </c>
      <c r="Q26" s="146">
        <v>27.16</v>
      </c>
      <c r="R26" s="146">
        <v>2341</v>
      </c>
      <c r="S26" s="146">
        <v>12.64</v>
      </c>
      <c r="T26" s="146">
        <v>71.13</v>
      </c>
      <c r="U26" s="146">
        <v>11</v>
      </c>
      <c r="V26" s="146" t="s">
        <v>76</v>
      </c>
      <c r="W26" s="146" t="s">
        <v>77</v>
      </c>
      <c r="X26" s="146" t="s">
        <v>78</v>
      </c>
      <c r="Y26" s="146">
        <v>24</v>
      </c>
      <c r="Z26" s="146">
        <v>0.13</v>
      </c>
      <c r="AA26" s="146">
        <v>1.03</v>
      </c>
      <c r="AB26" s="146">
        <v>13</v>
      </c>
      <c r="AC26" s="146" t="s">
        <v>79</v>
      </c>
      <c r="AD26" s="146" t="s">
        <v>80</v>
      </c>
      <c r="AE26" s="146" t="s">
        <v>81</v>
      </c>
      <c r="AF26" s="146">
        <v>929</v>
      </c>
      <c r="AG26" s="146">
        <v>5.01</v>
      </c>
      <c r="AH26" s="146">
        <v>39.68</v>
      </c>
      <c r="AI26" s="146">
        <v>3</v>
      </c>
      <c r="AJ26" s="146" t="s">
        <v>82</v>
      </c>
      <c r="AK26" s="146" t="s">
        <v>83</v>
      </c>
      <c r="AL26" s="146" t="s">
        <v>84</v>
      </c>
      <c r="AM26" s="146">
        <v>195</v>
      </c>
      <c r="AN26" s="146">
        <v>1.05</v>
      </c>
      <c r="AO26" s="146">
        <v>8.33</v>
      </c>
      <c r="AP26" s="146">
        <v>7</v>
      </c>
      <c r="AQ26" s="146" t="s">
        <v>85</v>
      </c>
      <c r="AR26" s="146" t="s">
        <v>86</v>
      </c>
      <c r="AS26" s="146" t="s">
        <v>87</v>
      </c>
      <c r="AT26" s="146">
        <v>209</v>
      </c>
      <c r="AU26" s="146">
        <v>1.1299999999999999</v>
      </c>
      <c r="AV26" s="146">
        <v>8.93</v>
      </c>
      <c r="AW26" s="146">
        <v>1</v>
      </c>
      <c r="AX26" s="146" t="s">
        <v>88</v>
      </c>
      <c r="AY26" s="146" t="s">
        <v>89</v>
      </c>
      <c r="AZ26" s="146" t="s">
        <v>90</v>
      </c>
      <c r="BA26" s="146">
        <v>27</v>
      </c>
      <c r="BB26" s="146">
        <v>0.15</v>
      </c>
      <c r="BC26" s="146">
        <v>1.1499999999999999</v>
      </c>
      <c r="BD26" s="146">
        <v>2</v>
      </c>
      <c r="BE26" s="146" t="s">
        <v>88</v>
      </c>
      <c r="BF26" s="146" t="s">
        <v>89</v>
      </c>
      <c r="BG26" s="146" t="s">
        <v>91</v>
      </c>
      <c r="BH26" s="146">
        <v>0</v>
      </c>
      <c r="BI26" s="146">
        <v>0</v>
      </c>
      <c r="BJ26" s="146">
        <v>0</v>
      </c>
      <c r="BK26" s="146">
        <v>6</v>
      </c>
      <c r="BL26" s="146" t="s">
        <v>88</v>
      </c>
      <c r="BM26" s="146" t="s">
        <v>89</v>
      </c>
      <c r="BN26" s="146" t="s">
        <v>92</v>
      </c>
      <c r="BO26" s="146">
        <v>0</v>
      </c>
      <c r="BP26" s="146">
        <v>0</v>
      </c>
      <c r="BQ26" s="146">
        <v>0</v>
      </c>
      <c r="BR26" s="146">
        <v>8</v>
      </c>
      <c r="BS26" s="146" t="s">
        <v>88</v>
      </c>
      <c r="BT26" s="146" t="s">
        <v>89</v>
      </c>
      <c r="BU26" s="146" t="s">
        <v>106</v>
      </c>
      <c r="BV26" s="146">
        <v>21</v>
      </c>
      <c r="BW26" s="146">
        <v>0.11</v>
      </c>
      <c r="BX26" s="146">
        <v>0.9</v>
      </c>
      <c r="BY26" s="146">
        <v>9</v>
      </c>
      <c r="BZ26" s="146" t="s">
        <v>88</v>
      </c>
      <c r="CA26" s="146" t="s">
        <v>89</v>
      </c>
      <c r="CB26" s="146" t="s">
        <v>93</v>
      </c>
      <c r="CC26" s="146">
        <v>0</v>
      </c>
      <c r="CD26" s="146">
        <v>0</v>
      </c>
      <c r="CE26" s="146">
        <v>0</v>
      </c>
      <c r="CF26" s="146">
        <v>10</v>
      </c>
      <c r="CG26" s="146" t="s">
        <v>88</v>
      </c>
      <c r="CH26" s="146" t="s">
        <v>89</v>
      </c>
      <c r="CI26" s="146" t="s">
        <v>30</v>
      </c>
      <c r="CJ26" s="146">
        <v>0</v>
      </c>
      <c r="CK26" s="146">
        <v>0</v>
      </c>
      <c r="CL26" s="146">
        <v>0</v>
      </c>
      <c r="CM26" s="146">
        <v>12</v>
      </c>
      <c r="CN26" s="146" t="s">
        <v>88</v>
      </c>
      <c r="CO26" s="146" t="s">
        <v>89</v>
      </c>
      <c r="CP26" s="146" t="s">
        <v>94</v>
      </c>
      <c r="CQ26" s="146">
        <v>0</v>
      </c>
      <c r="CR26" s="146">
        <v>0</v>
      </c>
      <c r="CS26" s="146">
        <v>0</v>
      </c>
      <c r="CT26" s="146">
        <v>14</v>
      </c>
      <c r="CU26" s="146" t="s">
        <v>88</v>
      </c>
      <c r="CV26" s="146" t="s">
        <v>89</v>
      </c>
      <c r="CW26" s="146" t="s">
        <v>95</v>
      </c>
      <c r="CX26" s="146">
        <v>0</v>
      </c>
      <c r="CY26" s="146">
        <v>0</v>
      </c>
      <c r="CZ26" s="146">
        <v>0</v>
      </c>
      <c r="DA26" s="146">
        <v>18</v>
      </c>
      <c r="DB26" s="146" t="s">
        <v>88</v>
      </c>
      <c r="DC26" s="146" t="s">
        <v>89</v>
      </c>
      <c r="DD26" s="146" t="s">
        <v>96</v>
      </c>
      <c r="DE26" s="146">
        <v>0</v>
      </c>
      <c r="DF26" s="146">
        <v>0</v>
      </c>
      <c r="DG26" s="146">
        <v>0</v>
      </c>
      <c r="DH26" s="146">
        <v>19</v>
      </c>
      <c r="DI26" s="146" t="s">
        <v>88</v>
      </c>
      <c r="DJ26" s="146" t="s">
        <v>89</v>
      </c>
      <c r="DK26" s="146" t="s">
        <v>97</v>
      </c>
      <c r="DL26" s="146">
        <v>66</v>
      </c>
      <c r="DM26" s="146">
        <v>0.36</v>
      </c>
      <c r="DN26" s="146">
        <v>2.82</v>
      </c>
      <c r="DO26" s="146">
        <v>5</v>
      </c>
      <c r="DP26" s="146" t="s">
        <v>98</v>
      </c>
      <c r="DQ26" s="146" t="s">
        <v>99</v>
      </c>
      <c r="DR26" s="146" t="s">
        <v>100</v>
      </c>
      <c r="DS26" s="146">
        <v>140</v>
      </c>
      <c r="DT26" s="146">
        <v>0.76</v>
      </c>
      <c r="DU26" s="146">
        <v>5.98</v>
      </c>
      <c r="DV26" s="146">
        <v>16</v>
      </c>
      <c r="DW26" s="146" t="s">
        <v>101</v>
      </c>
      <c r="DX26" s="146" t="s">
        <v>102</v>
      </c>
      <c r="DY26" s="146" t="s">
        <v>103</v>
      </c>
      <c r="DZ26" s="146">
        <v>539</v>
      </c>
      <c r="EA26" s="146">
        <v>2.91</v>
      </c>
      <c r="EB26" s="146">
        <v>23.02</v>
      </c>
      <c r="EC26" s="146">
        <v>15</v>
      </c>
      <c r="ED26" s="146" t="s">
        <v>104</v>
      </c>
      <c r="EE26" s="146" t="s">
        <v>105</v>
      </c>
      <c r="EF26" s="146" t="s">
        <v>107</v>
      </c>
      <c r="EG26" s="146">
        <v>0</v>
      </c>
      <c r="EH26" s="146">
        <v>0</v>
      </c>
      <c r="EI26" s="146">
        <v>0</v>
      </c>
      <c r="EJ26" s="146">
        <v>17</v>
      </c>
      <c r="EK26" s="146" t="s">
        <v>104</v>
      </c>
      <c r="EL26" s="146" t="s">
        <v>105</v>
      </c>
      <c r="EM26" s="146" t="s">
        <v>108</v>
      </c>
      <c r="EN26" s="146">
        <v>0</v>
      </c>
      <c r="EO26" s="146">
        <v>0</v>
      </c>
      <c r="EP26" s="146">
        <v>0</v>
      </c>
      <c r="EQ26" s="146">
        <v>4</v>
      </c>
      <c r="ER26" s="146" t="s">
        <v>109</v>
      </c>
      <c r="ES26" s="146" t="s">
        <v>110</v>
      </c>
      <c r="ET26" s="146" t="s">
        <v>111</v>
      </c>
      <c r="EU26" s="146">
        <v>191</v>
      </c>
      <c r="EV26" s="146">
        <v>1.03</v>
      </c>
      <c r="EW26" s="146">
        <v>8.16</v>
      </c>
    </row>
    <row r="27" spans="1:153">
      <c r="A27" s="147">
        <v>41783.934976851851</v>
      </c>
      <c r="B27" s="146" t="s">
        <v>74</v>
      </c>
      <c r="C27" s="146"/>
      <c r="D27" s="146" t="s">
        <v>75</v>
      </c>
      <c r="E27" s="146">
        <v>36</v>
      </c>
      <c r="F27" s="146" t="s">
        <v>128</v>
      </c>
      <c r="G27" s="146">
        <v>10638</v>
      </c>
      <c r="H27" s="146">
        <v>9538</v>
      </c>
      <c r="I27" s="146">
        <v>89.66</v>
      </c>
      <c r="J27" s="146">
        <v>1100</v>
      </c>
      <c r="K27" s="146">
        <v>10.34</v>
      </c>
      <c r="L27" s="93">
        <v>49</v>
      </c>
      <c r="M27" s="146">
        <v>0.46</v>
      </c>
      <c r="N27" s="146">
        <v>4.45</v>
      </c>
      <c r="O27" s="153">
        <v>18</v>
      </c>
      <c r="P27" s="146">
        <v>0.17</v>
      </c>
      <c r="Q27" s="146">
        <v>1.64</v>
      </c>
      <c r="R27" s="146">
        <v>1033</v>
      </c>
      <c r="S27" s="146">
        <v>9.7100000000000009</v>
      </c>
      <c r="T27" s="146">
        <v>93.91</v>
      </c>
      <c r="U27" s="146">
        <v>11</v>
      </c>
      <c r="V27" s="146" t="s">
        <v>76</v>
      </c>
      <c r="W27" s="146" t="s">
        <v>77</v>
      </c>
      <c r="X27" s="146" t="s">
        <v>78</v>
      </c>
      <c r="Y27" s="146">
        <v>11</v>
      </c>
      <c r="Z27" s="146">
        <v>0.1</v>
      </c>
      <c r="AA27" s="146">
        <v>1.06</v>
      </c>
      <c r="AB27" s="146">
        <v>13</v>
      </c>
      <c r="AC27" s="146" t="s">
        <v>79</v>
      </c>
      <c r="AD27" s="146" t="s">
        <v>80</v>
      </c>
      <c r="AE27" s="146" t="s">
        <v>81</v>
      </c>
      <c r="AF27" s="146">
        <v>225</v>
      </c>
      <c r="AG27" s="146">
        <v>2.12</v>
      </c>
      <c r="AH27" s="146">
        <v>21.78</v>
      </c>
      <c r="AI27" s="146">
        <v>3</v>
      </c>
      <c r="AJ27" s="146" t="s">
        <v>82</v>
      </c>
      <c r="AK27" s="146" t="s">
        <v>83</v>
      </c>
      <c r="AL27" s="146" t="s">
        <v>84</v>
      </c>
      <c r="AM27" s="146">
        <v>109</v>
      </c>
      <c r="AN27" s="146">
        <v>1.02</v>
      </c>
      <c r="AO27" s="146">
        <v>10.55</v>
      </c>
      <c r="AP27" s="146">
        <v>7</v>
      </c>
      <c r="AQ27" s="146" t="s">
        <v>85</v>
      </c>
      <c r="AR27" s="146" t="s">
        <v>86</v>
      </c>
      <c r="AS27" s="146" t="s">
        <v>87</v>
      </c>
      <c r="AT27" s="146">
        <v>87</v>
      </c>
      <c r="AU27" s="146">
        <v>0.82</v>
      </c>
      <c r="AV27" s="146">
        <v>8.42</v>
      </c>
      <c r="AW27" s="146">
        <v>1</v>
      </c>
      <c r="AX27" s="146" t="s">
        <v>88</v>
      </c>
      <c r="AY27" s="146" t="s">
        <v>89</v>
      </c>
      <c r="AZ27" s="146" t="s">
        <v>90</v>
      </c>
      <c r="BA27" s="146">
        <v>11</v>
      </c>
      <c r="BB27" s="146">
        <v>0.1</v>
      </c>
      <c r="BC27" s="146">
        <v>1.06</v>
      </c>
      <c r="BD27" s="146">
        <v>2</v>
      </c>
      <c r="BE27" s="146" t="s">
        <v>88</v>
      </c>
      <c r="BF27" s="146" t="s">
        <v>89</v>
      </c>
      <c r="BG27" s="146" t="s">
        <v>91</v>
      </c>
      <c r="BH27" s="146">
        <v>0</v>
      </c>
      <c r="BI27" s="146">
        <v>0</v>
      </c>
      <c r="BJ27" s="146">
        <v>0</v>
      </c>
      <c r="BK27" s="146">
        <v>6</v>
      </c>
      <c r="BL27" s="146" t="s">
        <v>88</v>
      </c>
      <c r="BM27" s="146" t="s">
        <v>89</v>
      </c>
      <c r="BN27" s="146" t="s">
        <v>92</v>
      </c>
      <c r="BO27" s="146">
        <v>0</v>
      </c>
      <c r="BP27" s="146">
        <v>0</v>
      </c>
      <c r="BQ27" s="146">
        <v>0</v>
      </c>
      <c r="BR27" s="146">
        <v>8</v>
      </c>
      <c r="BS27" s="146" t="s">
        <v>88</v>
      </c>
      <c r="BT27" s="146" t="s">
        <v>89</v>
      </c>
      <c r="BU27" s="146" t="s">
        <v>106</v>
      </c>
      <c r="BV27" s="146">
        <v>12</v>
      </c>
      <c r="BW27" s="146">
        <v>0.11</v>
      </c>
      <c r="BX27" s="146">
        <v>1.1599999999999999</v>
      </c>
      <c r="BY27" s="146">
        <v>9</v>
      </c>
      <c r="BZ27" s="146" t="s">
        <v>88</v>
      </c>
      <c r="CA27" s="146" t="s">
        <v>89</v>
      </c>
      <c r="CB27" s="146" t="s">
        <v>93</v>
      </c>
      <c r="CC27" s="146">
        <v>0</v>
      </c>
      <c r="CD27" s="146">
        <v>0</v>
      </c>
      <c r="CE27" s="146">
        <v>0</v>
      </c>
      <c r="CF27" s="146">
        <v>10</v>
      </c>
      <c r="CG27" s="146" t="s">
        <v>88</v>
      </c>
      <c r="CH27" s="146" t="s">
        <v>89</v>
      </c>
      <c r="CI27" s="146" t="s">
        <v>30</v>
      </c>
      <c r="CJ27" s="146">
        <v>0</v>
      </c>
      <c r="CK27" s="146">
        <v>0</v>
      </c>
      <c r="CL27" s="146">
        <v>0</v>
      </c>
      <c r="CM27" s="146">
        <v>12</v>
      </c>
      <c r="CN27" s="146" t="s">
        <v>88</v>
      </c>
      <c r="CO27" s="146" t="s">
        <v>89</v>
      </c>
      <c r="CP27" s="146" t="s">
        <v>94</v>
      </c>
      <c r="CQ27" s="146">
        <v>0</v>
      </c>
      <c r="CR27" s="146">
        <v>0</v>
      </c>
      <c r="CS27" s="146">
        <v>0</v>
      </c>
      <c r="CT27" s="146">
        <v>14</v>
      </c>
      <c r="CU27" s="146" t="s">
        <v>88</v>
      </c>
      <c r="CV27" s="146" t="s">
        <v>89</v>
      </c>
      <c r="CW27" s="146" t="s">
        <v>95</v>
      </c>
      <c r="CX27" s="146">
        <v>0</v>
      </c>
      <c r="CY27" s="146">
        <v>0</v>
      </c>
      <c r="CZ27" s="146">
        <v>0</v>
      </c>
      <c r="DA27" s="146">
        <v>18</v>
      </c>
      <c r="DB27" s="146" t="s">
        <v>88</v>
      </c>
      <c r="DC27" s="146" t="s">
        <v>89</v>
      </c>
      <c r="DD27" s="146" t="s">
        <v>96</v>
      </c>
      <c r="DE27" s="146">
        <v>0</v>
      </c>
      <c r="DF27" s="146">
        <v>0</v>
      </c>
      <c r="DG27" s="146">
        <v>0</v>
      </c>
      <c r="DH27" s="146">
        <v>19</v>
      </c>
      <c r="DI27" s="146" t="s">
        <v>88</v>
      </c>
      <c r="DJ27" s="146" t="s">
        <v>89</v>
      </c>
      <c r="DK27" s="146" t="s">
        <v>97</v>
      </c>
      <c r="DL27" s="146">
        <v>31</v>
      </c>
      <c r="DM27" s="146">
        <v>0.28999999999999998</v>
      </c>
      <c r="DN27" s="146">
        <v>3</v>
      </c>
      <c r="DO27" s="146">
        <v>5</v>
      </c>
      <c r="DP27" s="146" t="s">
        <v>98</v>
      </c>
      <c r="DQ27" s="146" t="s">
        <v>99</v>
      </c>
      <c r="DR27" s="146" t="s">
        <v>100</v>
      </c>
      <c r="DS27" s="146">
        <v>89</v>
      </c>
      <c r="DT27" s="146">
        <v>0.84</v>
      </c>
      <c r="DU27" s="146">
        <v>8.6199999999999992</v>
      </c>
      <c r="DV27" s="146">
        <v>16</v>
      </c>
      <c r="DW27" s="146" t="s">
        <v>101</v>
      </c>
      <c r="DX27" s="146" t="s">
        <v>102</v>
      </c>
      <c r="DY27" s="146" t="s">
        <v>103</v>
      </c>
      <c r="DZ27" s="146">
        <v>325</v>
      </c>
      <c r="EA27" s="146">
        <v>3.06</v>
      </c>
      <c r="EB27" s="146">
        <v>31.46</v>
      </c>
      <c r="EC27" s="146">
        <v>15</v>
      </c>
      <c r="ED27" s="146" t="s">
        <v>104</v>
      </c>
      <c r="EE27" s="146" t="s">
        <v>105</v>
      </c>
      <c r="EF27" s="146" t="s">
        <v>107</v>
      </c>
      <c r="EG27" s="146">
        <v>0</v>
      </c>
      <c r="EH27" s="146">
        <v>0</v>
      </c>
      <c r="EI27" s="146">
        <v>0</v>
      </c>
      <c r="EJ27" s="146">
        <v>17</v>
      </c>
      <c r="EK27" s="146" t="s">
        <v>104</v>
      </c>
      <c r="EL27" s="146" t="s">
        <v>105</v>
      </c>
      <c r="EM27" s="146" t="s">
        <v>108</v>
      </c>
      <c r="EN27" s="146">
        <v>0</v>
      </c>
      <c r="EO27" s="146">
        <v>0</v>
      </c>
      <c r="EP27" s="146">
        <v>0</v>
      </c>
      <c r="EQ27" s="146">
        <v>4</v>
      </c>
      <c r="ER27" s="146" t="s">
        <v>109</v>
      </c>
      <c r="ES27" s="146" t="s">
        <v>110</v>
      </c>
      <c r="ET27" s="146" t="s">
        <v>111</v>
      </c>
      <c r="EU27" s="146">
        <v>133</v>
      </c>
      <c r="EV27" s="146">
        <v>1.25</v>
      </c>
      <c r="EW27" s="146">
        <v>12.88</v>
      </c>
    </row>
    <row r="28" spans="1:153">
      <c r="A28" s="147">
        <v>41783.934976851851</v>
      </c>
      <c r="B28" s="146" t="s">
        <v>74</v>
      </c>
      <c r="C28" s="146"/>
      <c r="D28" s="146" t="s">
        <v>75</v>
      </c>
      <c r="E28" s="146">
        <v>37</v>
      </c>
      <c r="F28" s="146" t="s">
        <v>117</v>
      </c>
      <c r="G28" s="146">
        <v>128</v>
      </c>
      <c r="H28" s="146">
        <v>127</v>
      </c>
      <c r="I28" s="146">
        <v>99.22</v>
      </c>
      <c r="J28" s="146">
        <v>1</v>
      </c>
      <c r="K28" s="146">
        <v>0.78</v>
      </c>
      <c r="L28" s="93">
        <v>0</v>
      </c>
      <c r="M28" s="146">
        <v>0</v>
      </c>
      <c r="N28" s="146">
        <v>0</v>
      </c>
      <c r="O28" s="153">
        <v>0</v>
      </c>
      <c r="P28" s="146">
        <v>0</v>
      </c>
      <c r="Q28" s="146">
        <v>0</v>
      </c>
      <c r="R28" s="146">
        <v>1</v>
      </c>
      <c r="S28" s="146">
        <v>0.78</v>
      </c>
      <c r="T28" s="146">
        <v>100</v>
      </c>
      <c r="U28" s="146">
        <v>11</v>
      </c>
      <c r="V28" s="146" t="s">
        <v>76</v>
      </c>
      <c r="W28" s="146" t="s">
        <v>77</v>
      </c>
      <c r="X28" s="146" t="s">
        <v>78</v>
      </c>
      <c r="Y28" s="146">
        <v>0</v>
      </c>
      <c r="Z28" s="146">
        <v>0</v>
      </c>
      <c r="AA28" s="146">
        <v>0</v>
      </c>
      <c r="AB28" s="146">
        <v>13</v>
      </c>
      <c r="AC28" s="146" t="s">
        <v>79</v>
      </c>
      <c r="AD28" s="146" t="s">
        <v>80</v>
      </c>
      <c r="AE28" s="146" t="s">
        <v>81</v>
      </c>
      <c r="AF28" s="146">
        <v>1</v>
      </c>
      <c r="AG28" s="146">
        <v>0.78</v>
      </c>
      <c r="AH28" s="146">
        <v>100</v>
      </c>
      <c r="AI28" s="146">
        <v>3</v>
      </c>
      <c r="AJ28" s="146" t="s">
        <v>82</v>
      </c>
      <c r="AK28" s="146" t="s">
        <v>83</v>
      </c>
      <c r="AL28" s="146" t="s">
        <v>84</v>
      </c>
      <c r="AM28" s="146">
        <v>0</v>
      </c>
      <c r="AN28" s="146">
        <v>0</v>
      </c>
      <c r="AO28" s="146">
        <v>0</v>
      </c>
      <c r="AP28" s="146">
        <v>7</v>
      </c>
      <c r="AQ28" s="146" t="s">
        <v>85</v>
      </c>
      <c r="AR28" s="146" t="s">
        <v>86</v>
      </c>
      <c r="AS28" s="146" t="s">
        <v>87</v>
      </c>
      <c r="AT28" s="146">
        <v>0</v>
      </c>
      <c r="AU28" s="146">
        <v>0</v>
      </c>
      <c r="AV28" s="146">
        <v>0</v>
      </c>
      <c r="AW28" s="146">
        <v>1</v>
      </c>
      <c r="AX28" s="146" t="s">
        <v>88</v>
      </c>
      <c r="AY28" s="146" t="s">
        <v>89</v>
      </c>
      <c r="AZ28" s="146" t="s">
        <v>90</v>
      </c>
      <c r="BA28" s="146">
        <v>0</v>
      </c>
      <c r="BB28" s="146">
        <v>0</v>
      </c>
      <c r="BC28" s="146">
        <v>0</v>
      </c>
      <c r="BD28" s="146">
        <v>2</v>
      </c>
      <c r="BE28" s="146" t="s">
        <v>88</v>
      </c>
      <c r="BF28" s="146" t="s">
        <v>89</v>
      </c>
      <c r="BG28" s="146" t="s">
        <v>91</v>
      </c>
      <c r="BH28" s="146">
        <v>0</v>
      </c>
      <c r="BI28" s="146">
        <v>0</v>
      </c>
      <c r="BJ28" s="146">
        <v>0</v>
      </c>
      <c r="BK28" s="146">
        <v>6</v>
      </c>
      <c r="BL28" s="146" t="s">
        <v>88</v>
      </c>
      <c r="BM28" s="146" t="s">
        <v>89</v>
      </c>
      <c r="BN28" s="146" t="s">
        <v>92</v>
      </c>
      <c r="BO28" s="146">
        <v>0</v>
      </c>
      <c r="BP28" s="146">
        <v>0</v>
      </c>
      <c r="BQ28" s="146">
        <v>0</v>
      </c>
      <c r="BR28" s="146">
        <v>8</v>
      </c>
      <c r="BS28" s="146" t="s">
        <v>88</v>
      </c>
      <c r="BT28" s="146" t="s">
        <v>89</v>
      </c>
      <c r="BU28" s="146" t="s">
        <v>106</v>
      </c>
      <c r="BV28" s="146">
        <v>0</v>
      </c>
      <c r="BW28" s="146">
        <v>0</v>
      </c>
      <c r="BX28" s="146">
        <v>0</v>
      </c>
      <c r="BY28" s="146">
        <v>9</v>
      </c>
      <c r="BZ28" s="146" t="s">
        <v>88</v>
      </c>
      <c r="CA28" s="146" t="s">
        <v>89</v>
      </c>
      <c r="CB28" s="146" t="s">
        <v>93</v>
      </c>
      <c r="CC28" s="146">
        <v>0</v>
      </c>
      <c r="CD28" s="146">
        <v>0</v>
      </c>
      <c r="CE28" s="146">
        <v>0</v>
      </c>
      <c r="CF28" s="146">
        <v>10</v>
      </c>
      <c r="CG28" s="146" t="s">
        <v>88</v>
      </c>
      <c r="CH28" s="146" t="s">
        <v>89</v>
      </c>
      <c r="CI28" s="146" t="s">
        <v>30</v>
      </c>
      <c r="CJ28" s="146">
        <v>0</v>
      </c>
      <c r="CK28" s="146">
        <v>0</v>
      </c>
      <c r="CL28" s="146">
        <v>0</v>
      </c>
      <c r="CM28" s="146">
        <v>12</v>
      </c>
      <c r="CN28" s="146" t="s">
        <v>88</v>
      </c>
      <c r="CO28" s="146" t="s">
        <v>89</v>
      </c>
      <c r="CP28" s="146" t="s">
        <v>94</v>
      </c>
      <c r="CQ28" s="146">
        <v>0</v>
      </c>
      <c r="CR28" s="146">
        <v>0</v>
      </c>
      <c r="CS28" s="146">
        <v>0</v>
      </c>
      <c r="CT28" s="146">
        <v>14</v>
      </c>
      <c r="CU28" s="146" t="s">
        <v>88</v>
      </c>
      <c r="CV28" s="146" t="s">
        <v>89</v>
      </c>
      <c r="CW28" s="146" t="s">
        <v>95</v>
      </c>
      <c r="CX28" s="146">
        <v>0</v>
      </c>
      <c r="CY28" s="146">
        <v>0</v>
      </c>
      <c r="CZ28" s="146">
        <v>0</v>
      </c>
      <c r="DA28" s="146">
        <v>18</v>
      </c>
      <c r="DB28" s="146" t="s">
        <v>88</v>
      </c>
      <c r="DC28" s="146" t="s">
        <v>89</v>
      </c>
      <c r="DD28" s="146" t="s">
        <v>96</v>
      </c>
      <c r="DE28" s="146">
        <v>0</v>
      </c>
      <c r="DF28" s="146">
        <v>0</v>
      </c>
      <c r="DG28" s="146">
        <v>0</v>
      </c>
      <c r="DH28" s="146">
        <v>19</v>
      </c>
      <c r="DI28" s="146" t="s">
        <v>88</v>
      </c>
      <c r="DJ28" s="146" t="s">
        <v>89</v>
      </c>
      <c r="DK28" s="146" t="s">
        <v>97</v>
      </c>
      <c r="DL28" s="146">
        <v>0</v>
      </c>
      <c r="DM28" s="146">
        <v>0</v>
      </c>
      <c r="DN28" s="146">
        <v>0</v>
      </c>
      <c r="DO28" s="146">
        <v>5</v>
      </c>
      <c r="DP28" s="146" t="s">
        <v>98</v>
      </c>
      <c r="DQ28" s="146" t="s">
        <v>99</v>
      </c>
      <c r="DR28" s="146" t="s">
        <v>100</v>
      </c>
      <c r="DS28" s="146">
        <v>0</v>
      </c>
      <c r="DT28" s="146">
        <v>0</v>
      </c>
      <c r="DU28" s="146">
        <v>0</v>
      </c>
      <c r="DV28" s="146">
        <v>16</v>
      </c>
      <c r="DW28" s="146" t="s">
        <v>101</v>
      </c>
      <c r="DX28" s="146" t="s">
        <v>102</v>
      </c>
      <c r="DY28" s="146" t="s">
        <v>103</v>
      </c>
      <c r="DZ28" s="146">
        <v>0</v>
      </c>
      <c r="EA28" s="146">
        <v>0</v>
      </c>
      <c r="EB28" s="146">
        <v>0</v>
      </c>
      <c r="EC28" s="146">
        <v>15</v>
      </c>
      <c r="ED28" s="146" t="s">
        <v>104</v>
      </c>
      <c r="EE28" s="146" t="s">
        <v>105</v>
      </c>
      <c r="EF28" s="146" t="s">
        <v>107</v>
      </c>
      <c r="EG28" s="146">
        <v>0</v>
      </c>
      <c r="EH28" s="146">
        <v>0</v>
      </c>
      <c r="EI28" s="146">
        <v>0</v>
      </c>
      <c r="EJ28" s="146">
        <v>17</v>
      </c>
      <c r="EK28" s="146" t="s">
        <v>104</v>
      </c>
      <c r="EL28" s="146" t="s">
        <v>105</v>
      </c>
      <c r="EM28" s="146" t="s">
        <v>108</v>
      </c>
      <c r="EN28" s="146">
        <v>0</v>
      </c>
      <c r="EO28" s="146">
        <v>0</v>
      </c>
      <c r="EP28" s="146">
        <v>0</v>
      </c>
      <c r="EQ28" s="146">
        <v>4</v>
      </c>
      <c r="ER28" s="146" t="s">
        <v>109</v>
      </c>
      <c r="ES28" s="146" t="s">
        <v>110</v>
      </c>
      <c r="ET28" s="146" t="s">
        <v>111</v>
      </c>
      <c r="EU28" s="146">
        <v>0</v>
      </c>
      <c r="EV28" s="146">
        <v>0</v>
      </c>
      <c r="EW28" s="146">
        <v>0</v>
      </c>
    </row>
    <row r="29" spans="1:153">
      <c r="A29" s="147">
        <v>41783.934976851851</v>
      </c>
      <c r="B29" s="146" t="s">
        <v>74</v>
      </c>
      <c r="C29" s="146"/>
      <c r="D29" s="146" t="s">
        <v>75</v>
      </c>
      <c r="E29" s="146">
        <v>38</v>
      </c>
      <c r="F29" s="146" t="s">
        <v>132</v>
      </c>
      <c r="G29" s="146">
        <v>17312</v>
      </c>
      <c r="H29" s="146">
        <v>14786</v>
      </c>
      <c r="I29" s="146">
        <v>85.41</v>
      </c>
      <c r="J29" s="146">
        <v>2526</v>
      </c>
      <c r="K29" s="146">
        <v>14.59</v>
      </c>
      <c r="L29" s="93">
        <v>47</v>
      </c>
      <c r="M29" s="146">
        <v>0.27</v>
      </c>
      <c r="N29" s="146">
        <v>1.86</v>
      </c>
      <c r="O29" s="153">
        <v>24</v>
      </c>
      <c r="P29" s="146">
        <v>0.14000000000000001</v>
      </c>
      <c r="Q29" s="146">
        <v>0.95</v>
      </c>
      <c r="R29" s="146">
        <v>2455</v>
      </c>
      <c r="S29" s="146">
        <v>14.18</v>
      </c>
      <c r="T29" s="146">
        <v>97.19</v>
      </c>
      <c r="U29" s="146">
        <v>11</v>
      </c>
      <c r="V29" s="146" t="s">
        <v>76</v>
      </c>
      <c r="W29" s="146" t="s">
        <v>77</v>
      </c>
      <c r="X29" s="146" t="s">
        <v>78</v>
      </c>
      <c r="Y29" s="146">
        <v>19</v>
      </c>
      <c r="Z29" s="146">
        <v>0.11</v>
      </c>
      <c r="AA29" s="146">
        <v>0.77</v>
      </c>
      <c r="AB29" s="146">
        <v>13</v>
      </c>
      <c r="AC29" s="146" t="s">
        <v>79</v>
      </c>
      <c r="AD29" s="146" t="s">
        <v>80</v>
      </c>
      <c r="AE29" s="146" t="s">
        <v>81</v>
      </c>
      <c r="AF29" s="146">
        <v>670</v>
      </c>
      <c r="AG29" s="146">
        <v>3.87</v>
      </c>
      <c r="AH29" s="146">
        <v>27.29</v>
      </c>
      <c r="AI29" s="146">
        <v>3</v>
      </c>
      <c r="AJ29" s="146" t="s">
        <v>82</v>
      </c>
      <c r="AK29" s="146" t="s">
        <v>83</v>
      </c>
      <c r="AL29" s="146" t="s">
        <v>84</v>
      </c>
      <c r="AM29" s="146">
        <v>270</v>
      </c>
      <c r="AN29" s="146">
        <v>1.56</v>
      </c>
      <c r="AO29" s="146">
        <v>11</v>
      </c>
      <c r="AP29" s="146">
        <v>7</v>
      </c>
      <c r="AQ29" s="146" t="s">
        <v>85</v>
      </c>
      <c r="AR29" s="146" t="s">
        <v>86</v>
      </c>
      <c r="AS29" s="146" t="s">
        <v>87</v>
      </c>
      <c r="AT29" s="146">
        <v>213</v>
      </c>
      <c r="AU29" s="146">
        <v>1.23</v>
      </c>
      <c r="AV29" s="146">
        <v>8.68</v>
      </c>
      <c r="AW29" s="146">
        <v>1</v>
      </c>
      <c r="AX29" s="146" t="s">
        <v>88</v>
      </c>
      <c r="AY29" s="146" t="s">
        <v>89</v>
      </c>
      <c r="AZ29" s="146" t="s">
        <v>90</v>
      </c>
      <c r="BA29" s="146">
        <v>20</v>
      </c>
      <c r="BB29" s="146">
        <v>0.12</v>
      </c>
      <c r="BC29" s="146">
        <v>0.81</v>
      </c>
      <c r="BD29" s="146">
        <v>2</v>
      </c>
      <c r="BE29" s="146" t="s">
        <v>88</v>
      </c>
      <c r="BF29" s="146" t="s">
        <v>89</v>
      </c>
      <c r="BG29" s="146" t="s">
        <v>91</v>
      </c>
      <c r="BH29" s="146">
        <v>0</v>
      </c>
      <c r="BI29" s="146">
        <v>0</v>
      </c>
      <c r="BJ29" s="146">
        <v>0</v>
      </c>
      <c r="BK29" s="146">
        <v>6</v>
      </c>
      <c r="BL29" s="146" t="s">
        <v>88</v>
      </c>
      <c r="BM29" s="146" t="s">
        <v>89</v>
      </c>
      <c r="BN29" s="146" t="s">
        <v>92</v>
      </c>
      <c r="BO29" s="146">
        <v>0</v>
      </c>
      <c r="BP29" s="146">
        <v>0</v>
      </c>
      <c r="BQ29" s="146">
        <v>0</v>
      </c>
      <c r="BR29" s="146">
        <v>8</v>
      </c>
      <c r="BS29" s="146" t="s">
        <v>88</v>
      </c>
      <c r="BT29" s="146" t="s">
        <v>89</v>
      </c>
      <c r="BU29" s="146" t="s">
        <v>106</v>
      </c>
      <c r="BV29" s="146">
        <v>21</v>
      </c>
      <c r="BW29" s="146">
        <v>0.12</v>
      </c>
      <c r="BX29" s="146">
        <v>0.86</v>
      </c>
      <c r="BY29" s="146">
        <v>9</v>
      </c>
      <c r="BZ29" s="146" t="s">
        <v>88</v>
      </c>
      <c r="CA29" s="146" t="s">
        <v>89</v>
      </c>
      <c r="CB29" s="146" t="s">
        <v>93</v>
      </c>
      <c r="CC29" s="146">
        <v>0</v>
      </c>
      <c r="CD29" s="146">
        <v>0</v>
      </c>
      <c r="CE29" s="146">
        <v>0</v>
      </c>
      <c r="CF29" s="146">
        <v>10</v>
      </c>
      <c r="CG29" s="146" t="s">
        <v>88</v>
      </c>
      <c r="CH29" s="146" t="s">
        <v>89</v>
      </c>
      <c r="CI29" s="146" t="s">
        <v>30</v>
      </c>
      <c r="CJ29" s="146">
        <v>0</v>
      </c>
      <c r="CK29" s="146">
        <v>0</v>
      </c>
      <c r="CL29" s="146">
        <v>0</v>
      </c>
      <c r="CM29" s="146">
        <v>12</v>
      </c>
      <c r="CN29" s="146" t="s">
        <v>88</v>
      </c>
      <c r="CO29" s="146" t="s">
        <v>89</v>
      </c>
      <c r="CP29" s="146" t="s">
        <v>94</v>
      </c>
      <c r="CQ29" s="146">
        <v>0</v>
      </c>
      <c r="CR29" s="146">
        <v>0</v>
      </c>
      <c r="CS29" s="146">
        <v>0</v>
      </c>
      <c r="CT29" s="146">
        <v>14</v>
      </c>
      <c r="CU29" s="146" t="s">
        <v>88</v>
      </c>
      <c r="CV29" s="146" t="s">
        <v>89</v>
      </c>
      <c r="CW29" s="146" t="s">
        <v>95</v>
      </c>
      <c r="CX29" s="146">
        <v>0</v>
      </c>
      <c r="CY29" s="146">
        <v>0</v>
      </c>
      <c r="CZ29" s="146">
        <v>0</v>
      </c>
      <c r="DA29" s="146">
        <v>18</v>
      </c>
      <c r="DB29" s="146" t="s">
        <v>88</v>
      </c>
      <c r="DC29" s="146" t="s">
        <v>89</v>
      </c>
      <c r="DD29" s="146" t="s">
        <v>96</v>
      </c>
      <c r="DE29" s="146">
        <v>0</v>
      </c>
      <c r="DF29" s="146">
        <v>0</v>
      </c>
      <c r="DG29" s="146">
        <v>0</v>
      </c>
      <c r="DH29" s="146">
        <v>19</v>
      </c>
      <c r="DI29" s="146" t="s">
        <v>88</v>
      </c>
      <c r="DJ29" s="146" t="s">
        <v>89</v>
      </c>
      <c r="DK29" s="146" t="s">
        <v>97</v>
      </c>
      <c r="DL29" s="146">
        <v>127</v>
      </c>
      <c r="DM29" s="146">
        <v>0.73</v>
      </c>
      <c r="DN29" s="146">
        <v>5.17</v>
      </c>
      <c r="DO29" s="146">
        <v>5</v>
      </c>
      <c r="DP29" s="146" t="s">
        <v>98</v>
      </c>
      <c r="DQ29" s="146" t="s">
        <v>99</v>
      </c>
      <c r="DR29" s="146" t="s">
        <v>100</v>
      </c>
      <c r="DS29" s="146">
        <v>195</v>
      </c>
      <c r="DT29" s="146">
        <v>1.1299999999999999</v>
      </c>
      <c r="DU29" s="146">
        <v>7.94</v>
      </c>
      <c r="DV29" s="146">
        <v>16</v>
      </c>
      <c r="DW29" s="146" t="s">
        <v>101</v>
      </c>
      <c r="DX29" s="146" t="s">
        <v>102</v>
      </c>
      <c r="DY29" s="146" t="s">
        <v>103</v>
      </c>
      <c r="DZ29" s="146">
        <v>593</v>
      </c>
      <c r="EA29" s="146">
        <v>3.43</v>
      </c>
      <c r="EB29" s="146">
        <v>24.15</v>
      </c>
      <c r="EC29" s="146">
        <v>15</v>
      </c>
      <c r="ED29" s="146" t="s">
        <v>104</v>
      </c>
      <c r="EE29" s="146" t="s">
        <v>105</v>
      </c>
      <c r="EF29" s="146" t="s">
        <v>107</v>
      </c>
      <c r="EG29" s="146">
        <v>0</v>
      </c>
      <c r="EH29" s="146">
        <v>0</v>
      </c>
      <c r="EI29" s="146">
        <v>0</v>
      </c>
      <c r="EJ29" s="146">
        <v>17</v>
      </c>
      <c r="EK29" s="146" t="s">
        <v>104</v>
      </c>
      <c r="EL29" s="146" t="s">
        <v>105</v>
      </c>
      <c r="EM29" s="146" t="s">
        <v>108</v>
      </c>
      <c r="EN29" s="146">
        <v>0</v>
      </c>
      <c r="EO29" s="146">
        <v>0</v>
      </c>
      <c r="EP29" s="146">
        <v>0</v>
      </c>
      <c r="EQ29" s="146">
        <v>4</v>
      </c>
      <c r="ER29" s="146" t="s">
        <v>109</v>
      </c>
      <c r="ES29" s="146" t="s">
        <v>110</v>
      </c>
      <c r="ET29" s="146" t="s">
        <v>111</v>
      </c>
      <c r="EU29" s="146">
        <v>327</v>
      </c>
      <c r="EV29" s="146">
        <v>1.89</v>
      </c>
      <c r="EW29" s="146">
        <v>13.32</v>
      </c>
    </row>
    <row r="30" spans="1:153">
      <c r="A30" s="147">
        <v>41783.934976851851</v>
      </c>
      <c r="B30" s="146" t="s">
        <v>74</v>
      </c>
      <c r="C30" s="146"/>
      <c r="D30" s="146" t="s">
        <v>75</v>
      </c>
      <c r="E30" s="146">
        <v>39</v>
      </c>
      <c r="F30" s="146" t="s">
        <v>212</v>
      </c>
      <c r="G30" s="146">
        <v>899</v>
      </c>
      <c r="H30" s="146">
        <v>634</v>
      </c>
      <c r="I30" s="146">
        <v>70.52</v>
      </c>
      <c r="J30" s="146">
        <v>265</v>
      </c>
      <c r="K30" s="146">
        <v>29.48</v>
      </c>
      <c r="L30" s="93">
        <v>16</v>
      </c>
      <c r="M30" s="146">
        <v>1.78</v>
      </c>
      <c r="N30" s="146">
        <v>6.04</v>
      </c>
      <c r="O30" s="153">
        <v>4</v>
      </c>
      <c r="P30" s="146">
        <v>0.44</v>
      </c>
      <c r="Q30" s="146">
        <v>1.51</v>
      </c>
      <c r="R30" s="146">
        <v>245</v>
      </c>
      <c r="S30" s="146">
        <v>27.25</v>
      </c>
      <c r="T30" s="146">
        <v>92.45</v>
      </c>
      <c r="U30" s="146">
        <v>11</v>
      </c>
      <c r="V30" s="146" t="s">
        <v>76</v>
      </c>
      <c r="W30" s="146" t="s">
        <v>77</v>
      </c>
      <c r="X30" s="146" t="s">
        <v>78</v>
      </c>
      <c r="Y30" s="146">
        <v>6</v>
      </c>
      <c r="Z30" s="146">
        <v>0.67</v>
      </c>
      <c r="AA30" s="146">
        <v>2.4500000000000002</v>
      </c>
      <c r="AB30" s="146">
        <v>13</v>
      </c>
      <c r="AC30" s="146" t="s">
        <v>79</v>
      </c>
      <c r="AD30" s="146" t="s">
        <v>80</v>
      </c>
      <c r="AE30" s="146" t="s">
        <v>81</v>
      </c>
      <c r="AF30" s="146">
        <v>106</v>
      </c>
      <c r="AG30" s="146">
        <v>11.79</v>
      </c>
      <c r="AH30" s="146">
        <v>43.27</v>
      </c>
      <c r="AI30" s="146">
        <v>3</v>
      </c>
      <c r="AJ30" s="146" t="s">
        <v>82</v>
      </c>
      <c r="AK30" s="146" t="s">
        <v>83</v>
      </c>
      <c r="AL30" s="146" t="s">
        <v>84</v>
      </c>
      <c r="AM30" s="146">
        <v>13</v>
      </c>
      <c r="AN30" s="146">
        <v>1.45</v>
      </c>
      <c r="AO30" s="146">
        <v>5.31</v>
      </c>
      <c r="AP30" s="146">
        <v>7</v>
      </c>
      <c r="AQ30" s="146" t="s">
        <v>85</v>
      </c>
      <c r="AR30" s="146" t="s">
        <v>86</v>
      </c>
      <c r="AS30" s="146" t="s">
        <v>87</v>
      </c>
      <c r="AT30" s="146">
        <v>18</v>
      </c>
      <c r="AU30" s="146">
        <v>2</v>
      </c>
      <c r="AV30" s="146">
        <v>7.35</v>
      </c>
      <c r="AW30" s="146">
        <v>1</v>
      </c>
      <c r="AX30" s="146" t="s">
        <v>88</v>
      </c>
      <c r="AY30" s="146" t="s">
        <v>89</v>
      </c>
      <c r="AZ30" s="146" t="s">
        <v>90</v>
      </c>
      <c r="BA30" s="146">
        <v>3</v>
      </c>
      <c r="BB30" s="146">
        <v>0.33</v>
      </c>
      <c r="BC30" s="146">
        <v>1.22</v>
      </c>
      <c r="BD30" s="146">
        <v>2</v>
      </c>
      <c r="BE30" s="146" t="s">
        <v>88</v>
      </c>
      <c r="BF30" s="146" t="s">
        <v>89</v>
      </c>
      <c r="BG30" s="146" t="s">
        <v>91</v>
      </c>
      <c r="BH30" s="146">
        <v>0</v>
      </c>
      <c r="BI30" s="146">
        <v>0</v>
      </c>
      <c r="BJ30" s="146">
        <v>0</v>
      </c>
      <c r="BK30" s="146">
        <v>6</v>
      </c>
      <c r="BL30" s="146" t="s">
        <v>88</v>
      </c>
      <c r="BM30" s="146" t="s">
        <v>89</v>
      </c>
      <c r="BN30" s="146" t="s">
        <v>92</v>
      </c>
      <c r="BO30" s="146">
        <v>0</v>
      </c>
      <c r="BP30" s="146">
        <v>0</v>
      </c>
      <c r="BQ30" s="146">
        <v>0</v>
      </c>
      <c r="BR30" s="146">
        <v>8</v>
      </c>
      <c r="BS30" s="146" t="s">
        <v>88</v>
      </c>
      <c r="BT30" s="146" t="s">
        <v>89</v>
      </c>
      <c r="BU30" s="146" t="s">
        <v>106</v>
      </c>
      <c r="BV30" s="146">
        <v>3</v>
      </c>
      <c r="BW30" s="146">
        <v>0.33</v>
      </c>
      <c r="BX30" s="146">
        <v>1.22</v>
      </c>
      <c r="BY30" s="146">
        <v>9</v>
      </c>
      <c r="BZ30" s="146" t="s">
        <v>88</v>
      </c>
      <c r="CA30" s="146" t="s">
        <v>89</v>
      </c>
      <c r="CB30" s="146" t="s">
        <v>93</v>
      </c>
      <c r="CC30" s="146">
        <v>0</v>
      </c>
      <c r="CD30" s="146">
        <v>0</v>
      </c>
      <c r="CE30" s="146">
        <v>0</v>
      </c>
      <c r="CF30" s="146">
        <v>10</v>
      </c>
      <c r="CG30" s="146" t="s">
        <v>88</v>
      </c>
      <c r="CH30" s="146" t="s">
        <v>89</v>
      </c>
      <c r="CI30" s="146" t="s">
        <v>30</v>
      </c>
      <c r="CJ30" s="146">
        <v>0</v>
      </c>
      <c r="CK30" s="146">
        <v>0</v>
      </c>
      <c r="CL30" s="146">
        <v>0</v>
      </c>
      <c r="CM30" s="146">
        <v>12</v>
      </c>
      <c r="CN30" s="146" t="s">
        <v>88</v>
      </c>
      <c r="CO30" s="146" t="s">
        <v>89</v>
      </c>
      <c r="CP30" s="146" t="s">
        <v>94</v>
      </c>
      <c r="CQ30" s="146">
        <v>0</v>
      </c>
      <c r="CR30" s="146">
        <v>0</v>
      </c>
      <c r="CS30" s="146">
        <v>0</v>
      </c>
      <c r="CT30" s="146">
        <v>14</v>
      </c>
      <c r="CU30" s="146" t="s">
        <v>88</v>
      </c>
      <c r="CV30" s="146" t="s">
        <v>89</v>
      </c>
      <c r="CW30" s="146" t="s">
        <v>95</v>
      </c>
      <c r="CX30" s="146">
        <v>0</v>
      </c>
      <c r="CY30" s="146">
        <v>0</v>
      </c>
      <c r="CZ30" s="146">
        <v>0</v>
      </c>
      <c r="DA30" s="146">
        <v>18</v>
      </c>
      <c r="DB30" s="146" t="s">
        <v>88</v>
      </c>
      <c r="DC30" s="146" t="s">
        <v>89</v>
      </c>
      <c r="DD30" s="146" t="s">
        <v>96</v>
      </c>
      <c r="DE30" s="146">
        <v>0</v>
      </c>
      <c r="DF30" s="146">
        <v>0</v>
      </c>
      <c r="DG30" s="146">
        <v>0</v>
      </c>
      <c r="DH30" s="146">
        <v>19</v>
      </c>
      <c r="DI30" s="146" t="s">
        <v>88</v>
      </c>
      <c r="DJ30" s="146" t="s">
        <v>89</v>
      </c>
      <c r="DK30" s="146" t="s">
        <v>97</v>
      </c>
      <c r="DL30" s="146">
        <v>0</v>
      </c>
      <c r="DM30" s="146">
        <v>0</v>
      </c>
      <c r="DN30" s="146">
        <v>0</v>
      </c>
      <c r="DO30" s="146">
        <v>5</v>
      </c>
      <c r="DP30" s="146" t="s">
        <v>98</v>
      </c>
      <c r="DQ30" s="146" t="s">
        <v>99</v>
      </c>
      <c r="DR30" s="146" t="s">
        <v>100</v>
      </c>
      <c r="DS30" s="146">
        <v>22</v>
      </c>
      <c r="DT30" s="146">
        <v>2.4500000000000002</v>
      </c>
      <c r="DU30" s="146">
        <v>8.98</v>
      </c>
      <c r="DV30" s="146">
        <v>16</v>
      </c>
      <c r="DW30" s="146" t="s">
        <v>101</v>
      </c>
      <c r="DX30" s="146" t="s">
        <v>102</v>
      </c>
      <c r="DY30" s="146" t="s">
        <v>103</v>
      </c>
      <c r="DZ30" s="146">
        <v>67</v>
      </c>
      <c r="EA30" s="146">
        <v>7.45</v>
      </c>
      <c r="EB30" s="146">
        <v>27.35</v>
      </c>
      <c r="EC30" s="146">
        <v>15</v>
      </c>
      <c r="ED30" s="146" t="s">
        <v>104</v>
      </c>
      <c r="EE30" s="146" t="s">
        <v>105</v>
      </c>
      <c r="EF30" s="146" t="s">
        <v>107</v>
      </c>
      <c r="EG30" s="146">
        <v>0</v>
      </c>
      <c r="EH30" s="146">
        <v>0</v>
      </c>
      <c r="EI30" s="146">
        <v>0</v>
      </c>
      <c r="EJ30" s="146">
        <v>17</v>
      </c>
      <c r="EK30" s="146" t="s">
        <v>104</v>
      </c>
      <c r="EL30" s="146" t="s">
        <v>105</v>
      </c>
      <c r="EM30" s="146" t="s">
        <v>108</v>
      </c>
      <c r="EN30" s="146">
        <v>0</v>
      </c>
      <c r="EO30" s="146">
        <v>0</v>
      </c>
      <c r="EP30" s="146">
        <v>0</v>
      </c>
      <c r="EQ30" s="146">
        <v>4</v>
      </c>
      <c r="ER30" s="146" t="s">
        <v>109</v>
      </c>
      <c r="ES30" s="146" t="s">
        <v>110</v>
      </c>
      <c r="ET30" s="146" t="s">
        <v>111</v>
      </c>
      <c r="EU30" s="146">
        <v>7</v>
      </c>
      <c r="EV30" s="146">
        <v>0.78</v>
      </c>
      <c r="EW30" s="146">
        <v>2.86</v>
      </c>
    </row>
    <row r="31" spans="1:153">
      <c r="A31" s="147">
        <v>41783.934976851851</v>
      </c>
      <c r="B31" s="146" t="s">
        <v>74</v>
      </c>
      <c r="C31" s="146"/>
      <c r="D31" s="146" t="s">
        <v>75</v>
      </c>
      <c r="E31" s="146">
        <v>40</v>
      </c>
      <c r="F31" s="146" t="s">
        <v>203</v>
      </c>
      <c r="G31" s="146">
        <v>2889</v>
      </c>
      <c r="H31" s="146">
        <v>2384</v>
      </c>
      <c r="I31" s="146">
        <v>82.52</v>
      </c>
      <c r="J31" s="146">
        <v>505</v>
      </c>
      <c r="K31" s="146">
        <v>17.48</v>
      </c>
      <c r="L31" s="93">
        <v>6</v>
      </c>
      <c r="M31" s="146">
        <v>0.21</v>
      </c>
      <c r="N31" s="146">
        <v>1.19</v>
      </c>
      <c r="O31" s="153">
        <v>8</v>
      </c>
      <c r="P31" s="146">
        <v>0.28000000000000003</v>
      </c>
      <c r="Q31" s="146">
        <v>1.58</v>
      </c>
      <c r="R31" s="146">
        <v>491</v>
      </c>
      <c r="S31" s="146">
        <v>17</v>
      </c>
      <c r="T31" s="146">
        <v>97.23</v>
      </c>
      <c r="U31" s="146">
        <v>11</v>
      </c>
      <c r="V31" s="146" t="s">
        <v>76</v>
      </c>
      <c r="W31" s="146" t="s">
        <v>77</v>
      </c>
      <c r="X31" s="146" t="s">
        <v>78</v>
      </c>
      <c r="Y31" s="146">
        <v>9</v>
      </c>
      <c r="Z31" s="146">
        <v>0.31</v>
      </c>
      <c r="AA31" s="146">
        <v>1.83</v>
      </c>
      <c r="AB31" s="146">
        <v>13</v>
      </c>
      <c r="AC31" s="146" t="s">
        <v>79</v>
      </c>
      <c r="AD31" s="146" t="s">
        <v>80</v>
      </c>
      <c r="AE31" s="146" t="s">
        <v>81</v>
      </c>
      <c r="AF31" s="146">
        <v>193</v>
      </c>
      <c r="AG31" s="146">
        <v>6.68</v>
      </c>
      <c r="AH31" s="146">
        <v>39.31</v>
      </c>
      <c r="AI31" s="146">
        <v>3</v>
      </c>
      <c r="AJ31" s="146" t="s">
        <v>82</v>
      </c>
      <c r="AK31" s="146" t="s">
        <v>83</v>
      </c>
      <c r="AL31" s="146" t="s">
        <v>84</v>
      </c>
      <c r="AM31" s="146">
        <v>79</v>
      </c>
      <c r="AN31" s="146">
        <v>2.73</v>
      </c>
      <c r="AO31" s="146">
        <v>16.09</v>
      </c>
      <c r="AP31" s="146">
        <v>7</v>
      </c>
      <c r="AQ31" s="146" t="s">
        <v>85</v>
      </c>
      <c r="AR31" s="146" t="s">
        <v>86</v>
      </c>
      <c r="AS31" s="146" t="s">
        <v>87</v>
      </c>
      <c r="AT31" s="146">
        <v>67</v>
      </c>
      <c r="AU31" s="146">
        <v>2.3199999999999998</v>
      </c>
      <c r="AV31" s="146">
        <v>13.65</v>
      </c>
      <c r="AW31" s="146">
        <v>1</v>
      </c>
      <c r="AX31" s="146" t="s">
        <v>88</v>
      </c>
      <c r="AY31" s="146" t="s">
        <v>89</v>
      </c>
      <c r="AZ31" s="146" t="s">
        <v>90</v>
      </c>
      <c r="BA31" s="146">
        <v>7</v>
      </c>
      <c r="BB31" s="146">
        <v>0.24</v>
      </c>
      <c r="BC31" s="146">
        <v>1.43</v>
      </c>
      <c r="BD31" s="146">
        <v>2</v>
      </c>
      <c r="BE31" s="146" t="s">
        <v>88</v>
      </c>
      <c r="BF31" s="146" t="s">
        <v>89</v>
      </c>
      <c r="BG31" s="146" t="s">
        <v>91</v>
      </c>
      <c r="BH31" s="146">
        <v>0</v>
      </c>
      <c r="BI31" s="146">
        <v>0</v>
      </c>
      <c r="BJ31" s="146">
        <v>0</v>
      </c>
      <c r="BK31" s="146">
        <v>6</v>
      </c>
      <c r="BL31" s="146" t="s">
        <v>88</v>
      </c>
      <c r="BM31" s="146" t="s">
        <v>89</v>
      </c>
      <c r="BN31" s="146" t="s">
        <v>92</v>
      </c>
      <c r="BO31" s="146">
        <v>0</v>
      </c>
      <c r="BP31" s="146">
        <v>0</v>
      </c>
      <c r="BQ31" s="146">
        <v>0</v>
      </c>
      <c r="BR31" s="146">
        <v>8</v>
      </c>
      <c r="BS31" s="146" t="s">
        <v>88</v>
      </c>
      <c r="BT31" s="146" t="s">
        <v>89</v>
      </c>
      <c r="BU31" s="146" t="s">
        <v>106</v>
      </c>
      <c r="BV31" s="146">
        <v>5</v>
      </c>
      <c r="BW31" s="146">
        <v>0.17</v>
      </c>
      <c r="BX31" s="146">
        <v>1.02</v>
      </c>
      <c r="BY31" s="146">
        <v>9</v>
      </c>
      <c r="BZ31" s="146" t="s">
        <v>88</v>
      </c>
      <c r="CA31" s="146" t="s">
        <v>89</v>
      </c>
      <c r="CB31" s="146" t="s">
        <v>93</v>
      </c>
      <c r="CC31" s="146">
        <v>0</v>
      </c>
      <c r="CD31" s="146">
        <v>0</v>
      </c>
      <c r="CE31" s="146">
        <v>0</v>
      </c>
      <c r="CF31" s="146">
        <v>10</v>
      </c>
      <c r="CG31" s="146" t="s">
        <v>88</v>
      </c>
      <c r="CH31" s="146" t="s">
        <v>89</v>
      </c>
      <c r="CI31" s="146" t="s">
        <v>30</v>
      </c>
      <c r="CJ31" s="146">
        <v>0</v>
      </c>
      <c r="CK31" s="146">
        <v>0</v>
      </c>
      <c r="CL31" s="146">
        <v>0</v>
      </c>
      <c r="CM31" s="146">
        <v>12</v>
      </c>
      <c r="CN31" s="146" t="s">
        <v>88</v>
      </c>
      <c r="CO31" s="146" t="s">
        <v>89</v>
      </c>
      <c r="CP31" s="146" t="s">
        <v>94</v>
      </c>
      <c r="CQ31" s="146">
        <v>0</v>
      </c>
      <c r="CR31" s="146">
        <v>0</v>
      </c>
      <c r="CS31" s="146">
        <v>0</v>
      </c>
      <c r="CT31" s="146">
        <v>14</v>
      </c>
      <c r="CU31" s="146" t="s">
        <v>88</v>
      </c>
      <c r="CV31" s="146" t="s">
        <v>89</v>
      </c>
      <c r="CW31" s="146" t="s">
        <v>95</v>
      </c>
      <c r="CX31" s="146">
        <v>0</v>
      </c>
      <c r="CY31" s="146">
        <v>0</v>
      </c>
      <c r="CZ31" s="146">
        <v>0</v>
      </c>
      <c r="DA31" s="146">
        <v>18</v>
      </c>
      <c r="DB31" s="146" t="s">
        <v>88</v>
      </c>
      <c r="DC31" s="146" t="s">
        <v>89</v>
      </c>
      <c r="DD31" s="146" t="s">
        <v>96</v>
      </c>
      <c r="DE31" s="146">
        <v>0</v>
      </c>
      <c r="DF31" s="146">
        <v>0</v>
      </c>
      <c r="DG31" s="146">
        <v>0</v>
      </c>
      <c r="DH31" s="146">
        <v>19</v>
      </c>
      <c r="DI31" s="146" t="s">
        <v>88</v>
      </c>
      <c r="DJ31" s="146" t="s">
        <v>89</v>
      </c>
      <c r="DK31" s="146" t="s">
        <v>97</v>
      </c>
      <c r="DL31" s="146">
        <v>9</v>
      </c>
      <c r="DM31" s="146">
        <v>0.31</v>
      </c>
      <c r="DN31" s="146">
        <v>1.83</v>
      </c>
      <c r="DO31" s="146">
        <v>5</v>
      </c>
      <c r="DP31" s="146" t="s">
        <v>98</v>
      </c>
      <c r="DQ31" s="146" t="s">
        <v>99</v>
      </c>
      <c r="DR31" s="146" t="s">
        <v>100</v>
      </c>
      <c r="DS31" s="146">
        <v>18</v>
      </c>
      <c r="DT31" s="146">
        <v>0.62</v>
      </c>
      <c r="DU31" s="146">
        <v>3.67</v>
      </c>
      <c r="DV31" s="146">
        <v>16</v>
      </c>
      <c r="DW31" s="146" t="s">
        <v>101</v>
      </c>
      <c r="DX31" s="146" t="s">
        <v>102</v>
      </c>
      <c r="DY31" s="146" t="s">
        <v>103</v>
      </c>
      <c r="DZ31" s="146">
        <v>51</v>
      </c>
      <c r="EA31" s="146">
        <v>1.77</v>
      </c>
      <c r="EB31" s="146">
        <v>10.39</v>
      </c>
      <c r="EC31" s="146">
        <v>15</v>
      </c>
      <c r="ED31" s="146" t="s">
        <v>104</v>
      </c>
      <c r="EE31" s="146" t="s">
        <v>105</v>
      </c>
      <c r="EF31" s="146" t="s">
        <v>107</v>
      </c>
      <c r="EG31" s="146">
        <v>0</v>
      </c>
      <c r="EH31" s="146">
        <v>0</v>
      </c>
      <c r="EI31" s="146">
        <v>0</v>
      </c>
      <c r="EJ31" s="146">
        <v>17</v>
      </c>
      <c r="EK31" s="146" t="s">
        <v>104</v>
      </c>
      <c r="EL31" s="146" t="s">
        <v>105</v>
      </c>
      <c r="EM31" s="146" t="s">
        <v>108</v>
      </c>
      <c r="EN31" s="146">
        <v>0</v>
      </c>
      <c r="EO31" s="146">
        <v>0</v>
      </c>
      <c r="EP31" s="146">
        <v>0</v>
      </c>
      <c r="EQ31" s="146">
        <v>4</v>
      </c>
      <c r="ER31" s="146" t="s">
        <v>109</v>
      </c>
      <c r="ES31" s="146" t="s">
        <v>110</v>
      </c>
      <c r="ET31" s="146" t="s">
        <v>111</v>
      </c>
      <c r="EU31" s="146">
        <v>53</v>
      </c>
      <c r="EV31" s="146">
        <v>1.83</v>
      </c>
      <c r="EW31" s="146">
        <v>10.79</v>
      </c>
    </row>
    <row r="32" spans="1:153">
      <c r="A32" s="147">
        <v>41783.934976851851</v>
      </c>
      <c r="B32" s="146" t="s">
        <v>74</v>
      </c>
      <c r="C32" s="146"/>
      <c r="D32" s="146" t="s">
        <v>75</v>
      </c>
      <c r="E32" s="146">
        <v>41</v>
      </c>
      <c r="F32" s="146" t="s">
        <v>213</v>
      </c>
      <c r="G32" s="146">
        <v>422</v>
      </c>
      <c r="H32" s="146">
        <v>415</v>
      </c>
      <c r="I32" s="146">
        <v>98.34</v>
      </c>
      <c r="J32" s="146">
        <v>7</v>
      </c>
      <c r="K32" s="146">
        <v>1.66</v>
      </c>
      <c r="L32" s="93">
        <v>0</v>
      </c>
      <c r="M32" s="146">
        <v>0</v>
      </c>
      <c r="N32" s="146">
        <v>0</v>
      </c>
      <c r="O32" s="153">
        <v>0</v>
      </c>
      <c r="P32" s="146">
        <v>0</v>
      </c>
      <c r="Q32" s="146">
        <v>0</v>
      </c>
      <c r="R32" s="146">
        <v>7</v>
      </c>
      <c r="S32" s="146">
        <v>1.66</v>
      </c>
      <c r="T32" s="146">
        <v>100</v>
      </c>
      <c r="U32" s="146">
        <v>11</v>
      </c>
      <c r="V32" s="146" t="s">
        <v>76</v>
      </c>
      <c r="W32" s="146" t="s">
        <v>77</v>
      </c>
      <c r="X32" s="146" t="s">
        <v>78</v>
      </c>
      <c r="Y32" s="146">
        <v>0</v>
      </c>
      <c r="Z32" s="146">
        <v>0</v>
      </c>
      <c r="AA32" s="146">
        <v>0</v>
      </c>
      <c r="AB32" s="146">
        <v>13</v>
      </c>
      <c r="AC32" s="146" t="s">
        <v>79</v>
      </c>
      <c r="AD32" s="146" t="s">
        <v>80</v>
      </c>
      <c r="AE32" s="146" t="s">
        <v>81</v>
      </c>
      <c r="AF32" s="146">
        <v>5</v>
      </c>
      <c r="AG32" s="146">
        <v>1.18</v>
      </c>
      <c r="AH32" s="146">
        <v>71.430000000000007</v>
      </c>
      <c r="AI32" s="146">
        <v>3</v>
      </c>
      <c r="AJ32" s="146" t="s">
        <v>82</v>
      </c>
      <c r="AK32" s="146" t="s">
        <v>83</v>
      </c>
      <c r="AL32" s="146" t="s">
        <v>84</v>
      </c>
      <c r="AM32" s="146">
        <v>1</v>
      </c>
      <c r="AN32" s="146">
        <v>0.24</v>
      </c>
      <c r="AO32" s="146">
        <v>14.29</v>
      </c>
      <c r="AP32" s="146">
        <v>7</v>
      </c>
      <c r="AQ32" s="146" t="s">
        <v>85</v>
      </c>
      <c r="AR32" s="146" t="s">
        <v>86</v>
      </c>
      <c r="AS32" s="146" t="s">
        <v>87</v>
      </c>
      <c r="AT32" s="146">
        <v>0</v>
      </c>
      <c r="AU32" s="146">
        <v>0</v>
      </c>
      <c r="AV32" s="146">
        <v>0</v>
      </c>
      <c r="AW32" s="146">
        <v>1</v>
      </c>
      <c r="AX32" s="146" t="s">
        <v>88</v>
      </c>
      <c r="AY32" s="146" t="s">
        <v>89</v>
      </c>
      <c r="AZ32" s="146" t="s">
        <v>90</v>
      </c>
      <c r="BA32" s="146">
        <v>0</v>
      </c>
      <c r="BB32" s="146">
        <v>0</v>
      </c>
      <c r="BC32" s="146">
        <v>0</v>
      </c>
      <c r="BD32" s="146">
        <v>2</v>
      </c>
      <c r="BE32" s="146" t="s">
        <v>88</v>
      </c>
      <c r="BF32" s="146" t="s">
        <v>89</v>
      </c>
      <c r="BG32" s="146" t="s">
        <v>91</v>
      </c>
      <c r="BH32" s="146">
        <v>0</v>
      </c>
      <c r="BI32" s="146">
        <v>0</v>
      </c>
      <c r="BJ32" s="146">
        <v>0</v>
      </c>
      <c r="BK32" s="146">
        <v>6</v>
      </c>
      <c r="BL32" s="146" t="s">
        <v>88</v>
      </c>
      <c r="BM32" s="146" t="s">
        <v>89</v>
      </c>
      <c r="BN32" s="146" t="s">
        <v>92</v>
      </c>
      <c r="BO32" s="146">
        <v>0</v>
      </c>
      <c r="BP32" s="146">
        <v>0</v>
      </c>
      <c r="BQ32" s="146">
        <v>0</v>
      </c>
      <c r="BR32" s="146">
        <v>8</v>
      </c>
      <c r="BS32" s="146" t="s">
        <v>88</v>
      </c>
      <c r="BT32" s="146" t="s">
        <v>89</v>
      </c>
      <c r="BU32" s="146" t="s">
        <v>106</v>
      </c>
      <c r="BV32" s="146">
        <v>0</v>
      </c>
      <c r="BW32" s="146">
        <v>0</v>
      </c>
      <c r="BX32" s="146">
        <v>0</v>
      </c>
      <c r="BY32" s="146">
        <v>9</v>
      </c>
      <c r="BZ32" s="146" t="s">
        <v>88</v>
      </c>
      <c r="CA32" s="146" t="s">
        <v>89</v>
      </c>
      <c r="CB32" s="146" t="s">
        <v>93</v>
      </c>
      <c r="CC32" s="146">
        <v>0</v>
      </c>
      <c r="CD32" s="146">
        <v>0</v>
      </c>
      <c r="CE32" s="146">
        <v>0</v>
      </c>
      <c r="CF32" s="146">
        <v>10</v>
      </c>
      <c r="CG32" s="146" t="s">
        <v>88</v>
      </c>
      <c r="CH32" s="146" t="s">
        <v>89</v>
      </c>
      <c r="CI32" s="146" t="s">
        <v>30</v>
      </c>
      <c r="CJ32" s="146">
        <v>0</v>
      </c>
      <c r="CK32" s="146">
        <v>0</v>
      </c>
      <c r="CL32" s="146">
        <v>0</v>
      </c>
      <c r="CM32" s="146">
        <v>12</v>
      </c>
      <c r="CN32" s="146" t="s">
        <v>88</v>
      </c>
      <c r="CO32" s="146" t="s">
        <v>89</v>
      </c>
      <c r="CP32" s="146" t="s">
        <v>94</v>
      </c>
      <c r="CQ32" s="146">
        <v>0</v>
      </c>
      <c r="CR32" s="146">
        <v>0</v>
      </c>
      <c r="CS32" s="146">
        <v>0</v>
      </c>
      <c r="CT32" s="146">
        <v>14</v>
      </c>
      <c r="CU32" s="146" t="s">
        <v>88</v>
      </c>
      <c r="CV32" s="146" t="s">
        <v>89</v>
      </c>
      <c r="CW32" s="146" t="s">
        <v>95</v>
      </c>
      <c r="CX32" s="146">
        <v>0</v>
      </c>
      <c r="CY32" s="146">
        <v>0</v>
      </c>
      <c r="CZ32" s="146">
        <v>0</v>
      </c>
      <c r="DA32" s="146">
        <v>18</v>
      </c>
      <c r="DB32" s="146" t="s">
        <v>88</v>
      </c>
      <c r="DC32" s="146" t="s">
        <v>89</v>
      </c>
      <c r="DD32" s="146" t="s">
        <v>96</v>
      </c>
      <c r="DE32" s="146">
        <v>0</v>
      </c>
      <c r="DF32" s="146">
        <v>0</v>
      </c>
      <c r="DG32" s="146">
        <v>0</v>
      </c>
      <c r="DH32" s="146">
        <v>19</v>
      </c>
      <c r="DI32" s="146" t="s">
        <v>88</v>
      </c>
      <c r="DJ32" s="146" t="s">
        <v>89</v>
      </c>
      <c r="DK32" s="146" t="s">
        <v>97</v>
      </c>
      <c r="DL32" s="146">
        <v>0</v>
      </c>
      <c r="DM32" s="146">
        <v>0</v>
      </c>
      <c r="DN32" s="146">
        <v>0</v>
      </c>
      <c r="DO32" s="146">
        <v>5</v>
      </c>
      <c r="DP32" s="146" t="s">
        <v>98</v>
      </c>
      <c r="DQ32" s="146" t="s">
        <v>99</v>
      </c>
      <c r="DR32" s="146" t="s">
        <v>100</v>
      </c>
      <c r="DS32" s="146">
        <v>0</v>
      </c>
      <c r="DT32" s="146">
        <v>0</v>
      </c>
      <c r="DU32" s="146">
        <v>0</v>
      </c>
      <c r="DV32" s="146">
        <v>16</v>
      </c>
      <c r="DW32" s="146" t="s">
        <v>101</v>
      </c>
      <c r="DX32" s="146" t="s">
        <v>102</v>
      </c>
      <c r="DY32" s="146" t="s">
        <v>103</v>
      </c>
      <c r="DZ32" s="146">
        <v>1</v>
      </c>
      <c r="EA32" s="146">
        <v>0.24</v>
      </c>
      <c r="EB32" s="146">
        <v>14.29</v>
      </c>
      <c r="EC32" s="146">
        <v>15</v>
      </c>
      <c r="ED32" s="146" t="s">
        <v>104</v>
      </c>
      <c r="EE32" s="146" t="s">
        <v>105</v>
      </c>
      <c r="EF32" s="146" t="s">
        <v>107</v>
      </c>
      <c r="EG32" s="146">
        <v>0</v>
      </c>
      <c r="EH32" s="146">
        <v>0</v>
      </c>
      <c r="EI32" s="146">
        <v>0</v>
      </c>
      <c r="EJ32" s="146">
        <v>17</v>
      </c>
      <c r="EK32" s="146" t="s">
        <v>104</v>
      </c>
      <c r="EL32" s="146" t="s">
        <v>105</v>
      </c>
      <c r="EM32" s="146" t="s">
        <v>108</v>
      </c>
      <c r="EN32" s="146">
        <v>0</v>
      </c>
      <c r="EO32" s="146">
        <v>0</v>
      </c>
      <c r="EP32" s="146">
        <v>0</v>
      </c>
      <c r="EQ32" s="146">
        <v>4</v>
      </c>
      <c r="ER32" s="146" t="s">
        <v>109</v>
      </c>
      <c r="ES32" s="146" t="s">
        <v>110</v>
      </c>
      <c r="ET32" s="146" t="s">
        <v>111</v>
      </c>
      <c r="EU32" s="146">
        <v>0</v>
      </c>
      <c r="EV32" s="146">
        <v>0</v>
      </c>
      <c r="EW32" s="146">
        <v>0</v>
      </c>
    </row>
    <row r="33" spans="1:153">
      <c r="A33" s="147">
        <v>41783.934976851851</v>
      </c>
      <c r="B33" s="146" t="s">
        <v>74</v>
      </c>
      <c r="C33" s="146"/>
      <c r="D33" s="146" t="s">
        <v>75</v>
      </c>
      <c r="E33" s="146">
        <v>42</v>
      </c>
      <c r="F33" s="146" t="s">
        <v>139</v>
      </c>
      <c r="G33" s="146">
        <v>472</v>
      </c>
      <c r="H33" s="146">
        <v>271</v>
      </c>
      <c r="I33" s="146">
        <v>57.42</v>
      </c>
      <c r="J33" s="146">
        <v>201</v>
      </c>
      <c r="K33" s="146">
        <v>42.58</v>
      </c>
      <c r="L33" s="93">
        <v>12</v>
      </c>
      <c r="M33" s="146">
        <v>2.54</v>
      </c>
      <c r="N33" s="146">
        <v>5.97</v>
      </c>
      <c r="O33" s="153">
        <v>11</v>
      </c>
      <c r="P33" s="146">
        <v>2.33</v>
      </c>
      <c r="Q33" s="146">
        <v>5.47</v>
      </c>
      <c r="R33" s="146">
        <v>178</v>
      </c>
      <c r="S33" s="146">
        <v>37.71</v>
      </c>
      <c r="T33" s="146">
        <v>88.56</v>
      </c>
      <c r="U33" s="146">
        <v>11</v>
      </c>
      <c r="V33" s="146" t="s">
        <v>76</v>
      </c>
      <c r="W33" s="146" t="s">
        <v>77</v>
      </c>
      <c r="X33" s="146" t="s">
        <v>78</v>
      </c>
      <c r="Y33" s="146">
        <v>13</v>
      </c>
      <c r="Z33" s="146">
        <v>2.75</v>
      </c>
      <c r="AA33" s="146">
        <v>7.3</v>
      </c>
      <c r="AB33" s="146">
        <v>13</v>
      </c>
      <c r="AC33" s="146" t="s">
        <v>79</v>
      </c>
      <c r="AD33" s="146" t="s">
        <v>80</v>
      </c>
      <c r="AE33" s="146" t="s">
        <v>81</v>
      </c>
      <c r="AF33" s="146">
        <v>34</v>
      </c>
      <c r="AG33" s="146">
        <v>7.2</v>
      </c>
      <c r="AH33" s="146">
        <v>19.100000000000001</v>
      </c>
      <c r="AI33" s="146">
        <v>3</v>
      </c>
      <c r="AJ33" s="146" t="s">
        <v>82</v>
      </c>
      <c r="AK33" s="146" t="s">
        <v>83</v>
      </c>
      <c r="AL33" s="146" t="s">
        <v>84</v>
      </c>
      <c r="AM33" s="146">
        <v>36</v>
      </c>
      <c r="AN33" s="146">
        <v>7.63</v>
      </c>
      <c r="AO33" s="146">
        <v>20.22</v>
      </c>
      <c r="AP33" s="146">
        <v>7</v>
      </c>
      <c r="AQ33" s="146" t="s">
        <v>85</v>
      </c>
      <c r="AR33" s="146" t="s">
        <v>86</v>
      </c>
      <c r="AS33" s="146" t="s">
        <v>87</v>
      </c>
      <c r="AT33" s="146">
        <v>19</v>
      </c>
      <c r="AU33" s="146">
        <v>4.03</v>
      </c>
      <c r="AV33" s="146">
        <v>10.67</v>
      </c>
      <c r="AW33" s="146">
        <v>1</v>
      </c>
      <c r="AX33" s="146" t="s">
        <v>88</v>
      </c>
      <c r="AY33" s="146" t="s">
        <v>89</v>
      </c>
      <c r="AZ33" s="146" t="s">
        <v>90</v>
      </c>
      <c r="BA33" s="146">
        <v>6</v>
      </c>
      <c r="BB33" s="146">
        <v>1.27</v>
      </c>
      <c r="BC33" s="146">
        <v>3.37</v>
      </c>
      <c r="BD33" s="146">
        <v>2</v>
      </c>
      <c r="BE33" s="146" t="s">
        <v>88</v>
      </c>
      <c r="BF33" s="146" t="s">
        <v>89</v>
      </c>
      <c r="BG33" s="146" t="s">
        <v>91</v>
      </c>
      <c r="BH33" s="146">
        <v>0</v>
      </c>
      <c r="BI33" s="146">
        <v>0</v>
      </c>
      <c r="BJ33" s="146">
        <v>0</v>
      </c>
      <c r="BK33" s="146">
        <v>6</v>
      </c>
      <c r="BL33" s="146" t="s">
        <v>88</v>
      </c>
      <c r="BM33" s="146" t="s">
        <v>89</v>
      </c>
      <c r="BN33" s="146" t="s">
        <v>92</v>
      </c>
      <c r="BO33" s="146">
        <v>0</v>
      </c>
      <c r="BP33" s="146">
        <v>0</v>
      </c>
      <c r="BQ33" s="146">
        <v>0</v>
      </c>
      <c r="BR33" s="146">
        <v>8</v>
      </c>
      <c r="BS33" s="146" t="s">
        <v>88</v>
      </c>
      <c r="BT33" s="146" t="s">
        <v>89</v>
      </c>
      <c r="BU33" s="146" t="s">
        <v>106</v>
      </c>
      <c r="BV33" s="146">
        <v>5</v>
      </c>
      <c r="BW33" s="146">
        <v>1.06</v>
      </c>
      <c r="BX33" s="146">
        <v>2.81</v>
      </c>
      <c r="BY33" s="146">
        <v>9</v>
      </c>
      <c r="BZ33" s="146" t="s">
        <v>88</v>
      </c>
      <c r="CA33" s="146" t="s">
        <v>89</v>
      </c>
      <c r="CB33" s="146" t="s">
        <v>93</v>
      </c>
      <c r="CC33" s="146">
        <v>0</v>
      </c>
      <c r="CD33" s="146">
        <v>0</v>
      </c>
      <c r="CE33" s="146">
        <v>0</v>
      </c>
      <c r="CF33" s="146">
        <v>10</v>
      </c>
      <c r="CG33" s="146" t="s">
        <v>88</v>
      </c>
      <c r="CH33" s="146" t="s">
        <v>89</v>
      </c>
      <c r="CI33" s="146" t="s">
        <v>30</v>
      </c>
      <c r="CJ33" s="146">
        <v>0</v>
      </c>
      <c r="CK33" s="146">
        <v>0</v>
      </c>
      <c r="CL33" s="146">
        <v>0</v>
      </c>
      <c r="CM33" s="146">
        <v>12</v>
      </c>
      <c r="CN33" s="146" t="s">
        <v>88</v>
      </c>
      <c r="CO33" s="146" t="s">
        <v>89</v>
      </c>
      <c r="CP33" s="146" t="s">
        <v>94</v>
      </c>
      <c r="CQ33" s="146">
        <v>0</v>
      </c>
      <c r="CR33" s="146">
        <v>0</v>
      </c>
      <c r="CS33" s="146">
        <v>0</v>
      </c>
      <c r="CT33" s="146">
        <v>14</v>
      </c>
      <c r="CU33" s="146" t="s">
        <v>88</v>
      </c>
      <c r="CV33" s="146" t="s">
        <v>89</v>
      </c>
      <c r="CW33" s="146" t="s">
        <v>95</v>
      </c>
      <c r="CX33" s="146">
        <v>0</v>
      </c>
      <c r="CY33" s="146">
        <v>0</v>
      </c>
      <c r="CZ33" s="146">
        <v>0</v>
      </c>
      <c r="DA33" s="146">
        <v>18</v>
      </c>
      <c r="DB33" s="146" t="s">
        <v>88</v>
      </c>
      <c r="DC33" s="146" t="s">
        <v>89</v>
      </c>
      <c r="DD33" s="146" t="s">
        <v>96</v>
      </c>
      <c r="DE33" s="146">
        <v>0</v>
      </c>
      <c r="DF33" s="146">
        <v>0</v>
      </c>
      <c r="DG33" s="146">
        <v>0</v>
      </c>
      <c r="DH33" s="146">
        <v>19</v>
      </c>
      <c r="DI33" s="146" t="s">
        <v>88</v>
      </c>
      <c r="DJ33" s="146" t="s">
        <v>89</v>
      </c>
      <c r="DK33" s="146" t="s">
        <v>97</v>
      </c>
      <c r="DL33" s="146">
        <v>0</v>
      </c>
      <c r="DM33" s="146">
        <v>0</v>
      </c>
      <c r="DN33" s="146">
        <v>0</v>
      </c>
      <c r="DO33" s="146">
        <v>5</v>
      </c>
      <c r="DP33" s="146" t="s">
        <v>98</v>
      </c>
      <c r="DQ33" s="146" t="s">
        <v>99</v>
      </c>
      <c r="DR33" s="146" t="s">
        <v>100</v>
      </c>
      <c r="DS33" s="146">
        <v>13</v>
      </c>
      <c r="DT33" s="146">
        <v>2.75</v>
      </c>
      <c r="DU33" s="146">
        <v>7.3</v>
      </c>
      <c r="DV33" s="146">
        <v>16</v>
      </c>
      <c r="DW33" s="146" t="s">
        <v>101</v>
      </c>
      <c r="DX33" s="146" t="s">
        <v>102</v>
      </c>
      <c r="DY33" s="146" t="s">
        <v>103</v>
      </c>
      <c r="DZ33" s="146">
        <v>36</v>
      </c>
      <c r="EA33" s="146">
        <v>7.63</v>
      </c>
      <c r="EB33" s="146">
        <v>20.22</v>
      </c>
      <c r="EC33" s="146">
        <v>15</v>
      </c>
      <c r="ED33" s="146" t="s">
        <v>104</v>
      </c>
      <c r="EE33" s="146" t="s">
        <v>105</v>
      </c>
      <c r="EF33" s="146" t="s">
        <v>107</v>
      </c>
      <c r="EG33" s="146">
        <v>0</v>
      </c>
      <c r="EH33" s="146">
        <v>0</v>
      </c>
      <c r="EI33" s="146">
        <v>0</v>
      </c>
      <c r="EJ33" s="146">
        <v>17</v>
      </c>
      <c r="EK33" s="146" t="s">
        <v>104</v>
      </c>
      <c r="EL33" s="146" t="s">
        <v>105</v>
      </c>
      <c r="EM33" s="146" t="s">
        <v>108</v>
      </c>
      <c r="EN33" s="146">
        <v>0</v>
      </c>
      <c r="EO33" s="146">
        <v>0</v>
      </c>
      <c r="EP33" s="146">
        <v>0</v>
      </c>
      <c r="EQ33" s="146">
        <v>4</v>
      </c>
      <c r="ER33" s="146" t="s">
        <v>109</v>
      </c>
      <c r="ES33" s="146" t="s">
        <v>110</v>
      </c>
      <c r="ET33" s="146" t="s">
        <v>111</v>
      </c>
      <c r="EU33" s="146">
        <v>16</v>
      </c>
      <c r="EV33" s="146">
        <v>3.39</v>
      </c>
      <c r="EW33" s="146">
        <v>8.99</v>
      </c>
    </row>
    <row r="34" spans="1:153">
      <c r="A34" s="147">
        <v>41783.934976851851</v>
      </c>
      <c r="B34" s="146" t="s">
        <v>74</v>
      </c>
      <c r="C34" s="146"/>
      <c r="D34" s="146" t="s">
        <v>75</v>
      </c>
      <c r="E34" s="146">
        <v>43</v>
      </c>
      <c r="F34" s="146" t="s">
        <v>214</v>
      </c>
      <c r="G34" s="146">
        <v>661</v>
      </c>
      <c r="H34" s="146">
        <v>536</v>
      </c>
      <c r="I34" s="146">
        <v>81.09</v>
      </c>
      <c r="J34" s="146">
        <v>125</v>
      </c>
      <c r="K34" s="146">
        <v>18.91</v>
      </c>
      <c r="L34" s="93">
        <v>0</v>
      </c>
      <c r="M34" s="146">
        <v>0</v>
      </c>
      <c r="N34" s="146">
        <v>0</v>
      </c>
      <c r="O34" s="153">
        <v>4</v>
      </c>
      <c r="P34" s="146">
        <v>0.61</v>
      </c>
      <c r="Q34" s="146">
        <v>3.2</v>
      </c>
      <c r="R34" s="146">
        <v>121</v>
      </c>
      <c r="S34" s="146">
        <v>18.309999999999999</v>
      </c>
      <c r="T34" s="146">
        <v>96.8</v>
      </c>
      <c r="U34" s="146">
        <v>11</v>
      </c>
      <c r="V34" s="146" t="s">
        <v>76</v>
      </c>
      <c r="W34" s="146" t="s">
        <v>77</v>
      </c>
      <c r="X34" s="146" t="s">
        <v>78</v>
      </c>
      <c r="Y34" s="146">
        <v>4</v>
      </c>
      <c r="Z34" s="146">
        <v>0.61</v>
      </c>
      <c r="AA34" s="146">
        <v>3.31</v>
      </c>
      <c r="AB34" s="146">
        <v>13</v>
      </c>
      <c r="AC34" s="146" t="s">
        <v>79</v>
      </c>
      <c r="AD34" s="146" t="s">
        <v>80</v>
      </c>
      <c r="AE34" s="146" t="s">
        <v>81</v>
      </c>
      <c r="AF34" s="146">
        <v>46</v>
      </c>
      <c r="AG34" s="146">
        <v>6.96</v>
      </c>
      <c r="AH34" s="146">
        <v>38.020000000000003</v>
      </c>
      <c r="AI34" s="146">
        <v>3</v>
      </c>
      <c r="AJ34" s="146" t="s">
        <v>82</v>
      </c>
      <c r="AK34" s="146" t="s">
        <v>83</v>
      </c>
      <c r="AL34" s="146" t="s">
        <v>84</v>
      </c>
      <c r="AM34" s="146">
        <v>5</v>
      </c>
      <c r="AN34" s="146">
        <v>0.76</v>
      </c>
      <c r="AO34" s="146">
        <v>4.13</v>
      </c>
      <c r="AP34" s="146">
        <v>7</v>
      </c>
      <c r="AQ34" s="146" t="s">
        <v>85</v>
      </c>
      <c r="AR34" s="146" t="s">
        <v>86</v>
      </c>
      <c r="AS34" s="146" t="s">
        <v>87</v>
      </c>
      <c r="AT34" s="146">
        <v>2</v>
      </c>
      <c r="AU34" s="146">
        <v>0.3</v>
      </c>
      <c r="AV34" s="146">
        <v>1.65</v>
      </c>
      <c r="AW34" s="146">
        <v>1</v>
      </c>
      <c r="AX34" s="146" t="s">
        <v>88</v>
      </c>
      <c r="AY34" s="146" t="s">
        <v>89</v>
      </c>
      <c r="AZ34" s="146" t="s">
        <v>90</v>
      </c>
      <c r="BA34" s="146">
        <v>3</v>
      </c>
      <c r="BB34" s="146">
        <v>0.45</v>
      </c>
      <c r="BC34" s="146">
        <v>2.48</v>
      </c>
      <c r="BD34" s="146">
        <v>2</v>
      </c>
      <c r="BE34" s="146" t="s">
        <v>88</v>
      </c>
      <c r="BF34" s="146" t="s">
        <v>89</v>
      </c>
      <c r="BG34" s="146" t="s">
        <v>91</v>
      </c>
      <c r="BH34" s="146">
        <v>0</v>
      </c>
      <c r="BI34" s="146">
        <v>0</v>
      </c>
      <c r="BJ34" s="146">
        <v>0</v>
      </c>
      <c r="BK34" s="146">
        <v>6</v>
      </c>
      <c r="BL34" s="146" t="s">
        <v>88</v>
      </c>
      <c r="BM34" s="146" t="s">
        <v>89</v>
      </c>
      <c r="BN34" s="146" t="s">
        <v>92</v>
      </c>
      <c r="BO34" s="146">
        <v>0</v>
      </c>
      <c r="BP34" s="146">
        <v>0</v>
      </c>
      <c r="BQ34" s="146">
        <v>0</v>
      </c>
      <c r="BR34" s="146">
        <v>8</v>
      </c>
      <c r="BS34" s="146" t="s">
        <v>88</v>
      </c>
      <c r="BT34" s="146" t="s">
        <v>89</v>
      </c>
      <c r="BU34" s="146" t="s">
        <v>106</v>
      </c>
      <c r="BV34" s="146">
        <v>2</v>
      </c>
      <c r="BW34" s="146">
        <v>0.3</v>
      </c>
      <c r="BX34" s="146">
        <v>1.65</v>
      </c>
      <c r="BY34" s="146">
        <v>9</v>
      </c>
      <c r="BZ34" s="146" t="s">
        <v>88</v>
      </c>
      <c r="CA34" s="146" t="s">
        <v>89</v>
      </c>
      <c r="CB34" s="146" t="s">
        <v>93</v>
      </c>
      <c r="CC34" s="146">
        <v>0</v>
      </c>
      <c r="CD34" s="146">
        <v>0</v>
      </c>
      <c r="CE34" s="146">
        <v>0</v>
      </c>
      <c r="CF34" s="146">
        <v>10</v>
      </c>
      <c r="CG34" s="146" t="s">
        <v>88</v>
      </c>
      <c r="CH34" s="146" t="s">
        <v>89</v>
      </c>
      <c r="CI34" s="146" t="s">
        <v>30</v>
      </c>
      <c r="CJ34" s="146">
        <v>0</v>
      </c>
      <c r="CK34" s="146">
        <v>0</v>
      </c>
      <c r="CL34" s="146">
        <v>0</v>
      </c>
      <c r="CM34" s="146">
        <v>12</v>
      </c>
      <c r="CN34" s="146" t="s">
        <v>88</v>
      </c>
      <c r="CO34" s="146" t="s">
        <v>89</v>
      </c>
      <c r="CP34" s="146" t="s">
        <v>94</v>
      </c>
      <c r="CQ34" s="146">
        <v>0</v>
      </c>
      <c r="CR34" s="146">
        <v>0</v>
      </c>
      <c r="CS34" s="146">
        <v>0</v>
      </c>
      <c r="CT34" s="146">
        <v>14</v>
      </c>
      <c r="CU34" s="146" t="s">
        <v>88</v>
      </c>
      <c r="CV34" s="146" t="s">
        <v>89</v>
      </c>
      <c r="CW34" s="146" t="s">
        <v>95</v>
      </c>
      <c r="CX34" s="146">
        <v>0</v>
      </c>
      <c r="CY34" s="146">
        <v>0</v>
      </c>
      <c r="CZ34" s="146">
        <v>0</v>
      </c>
      <c r="DA34" s="146">
        <v>18</v>
      </c>
      <c r="DB34" s="146" t="s">
        <v>88</v>
      </c>
      <c r="DC34" s="146" t="s">
        <v>89</v>
      </c>
      <c r="DD34" s="146" t="s">
        <v>96</v>
      </c>
      <c r="DE34" s="146">
        <v>0</v>
      </c>
      <c r="DF34" s="146">
        <v>0</v>
      </c>
      <c r="DG34" s="146">
        <v>0</v>
      </c>
      <c r="DH34" s="146">
        <v>19</v>
      </c>
      <c r="DI34" s="146" t="s">
        <v>88</v>
      </c>
      <c r="DJ34" s="146" t="s">
        <v>89</v>
      </c>
      <c r="DK34" s="146" t="s">
        <v>97</v>
      </c>
      <c r="DL34" s="146">
        <v>0</v>
      </c>
      <c r="DM34" s="146">
        <v>0</v>
      </c>
      <c r="DN34" s="146">
        <v>0</v>
      </c>
      <c r="DO34" s="146">
        <v>5</v>
      </c>
      <c r="DP34" s="146" t="s">
        <v>98</v>
      </c>
      <c r="DQ34" s="146" t="s">
        <v>99</v>
      </c>
      <c r="DR34" s="146" t="s">
        <v>100</v>
      </c>
      <c r="DS34" s="146">
        <v>5</v>
      </c>
      <c r="DT34" s="146">
        <v>0.76</v>
      </c>
      <c r="DU34" s="146">
        <v>4.13</v>
      </c>
      <c r="DV34" s="146">
        <v>16</v>
      </c>
      <c r="DW34" s="146" t="s">
        <v>101</v>
      </c>
      <c r="DX34" s="146" t="s">
        <v>102</v>
      </c>
      <c r="DY34" s="146" t="s">
        <v>103</v>
      </c>
      <c r="DZ34" s="146">
        <v>52</v>
      </c>
      <c r="EA34" s="146">
        <v>7.87</v>
      </c>
      <c r="EB34" s="146">
        <v>42.98</v>
      </c>
      <c r="EC34" s="146">
        <v>15</v>
      </c>
      <c r="ED34" s="146" t="s">
        <v>104</v>
      </c>
      <c r="EE34" s="146" t="s">
        <v>105</v>
      </c>
      <c r="EF34" s="146" t="s">
        <v>107</v>
      </c>
      <c r="EG34" s="146">
        <v>0</v>
      </c>
      <c r="EH34" s="146">
        <v>0</v>
      </c>
      <c r="EI34" s="146">
        <v>0</v>
      </c>
      <c r="EJ34" s="146">
        <v>17</v>
      </c>
      <c r="EK34" s="146" t="s">
        <v>104</v>
      </c>
      <c r="EL34" s="146" t="s">
        <v>105</v>
      </c>
      <c r="EM34" s="146" t="s">
        <v>108</v>
      </c>
      <c r="EN34" s="146">
        <v>0</v>
      </c>
      <c r="EO34" s="146">
        <v>0</v>
      </c>
      <c r="EP34" s="146">
        <v>0</v>
      </c>
      <c r="EQ34" s="146">
        <v>4</v>
      </c>
      <c r="ER34" s="146" t="s">
        <v>109</v>
      </c>
      <c r="ES34" s="146" t="s">
        <v>110</v>
      </c>
      <c r="ET34" s="146" t="s">
        <v>111</v>
      </c>
      <c r="EU34" s="146">
        <v>2</v>
      </c>
      <c r="EV34" s="146">
        <v>0.3</v>
      </c>
      <c r="EW34" s="146">
        <v>1.65</v>
      </c>
    </row>
    <row r="35" spans="1:153">
      <c r="A35" s="147">
        <v>41783.934976851851</v>
      </c>
      <c r="B35" s="146" t="s">
        <v>74</v>
      </c>
      <c r="C35" s="146"/>
      <c r="D35" s="146" t="s">
        <v>75</v>
      </c>
      <c r="E35" s="146">
        <v>44</v>
      </c>
      <c r="F35" s="146" t="s">
        <v>215</v>
      </c>
      <c r="G35" s="146">
        <v>1884</v>
      </c>
      <c r="H35" s="146">
        <v>1605</v>
      </c>
      <c r="I35" s="146">
        <v>85.19</v>
      </c>
      <c r="J35" s="146">
        <v>279</v>
      </c>
      <c r="K35" s="146">
        <v>14.81</v>
      </c>
      <c r="L35" s="93">
        <v>0</v>
      </c>
      <c r="M35" s="146">
        <v>0</v>
      </c>
      <c r="N35" s="146">
        <v>0</v>
      </c>
      <c r="O35" s="153">
        <v>4</v>
      </c>
      <c r="P35" s="146">
        <v>0.21</v>
      </c>
      <c r="Q35" s="146">
        <v>1.43</v>
      </c>
      <c r="R35" s="146">
        <v>275</v>
      </c>
      <c r="S35" s="146">
        <v>14.6</v>
      </c>
      <c r="T35" s="146">
        <v>98.57</v>
      </c>
      <c r="U35" s="146">
        <v>11</v>
      </c>
      <c r="V35" s="146" t="s">
        <v>76</v>
      </c>
      <c r="W35" s="146" t="s">
        <v>77</v>
      </c>
      <c r="X35" s="146" t="s">
        <v>78</v>
      </c>
      <c r="Y35" s="146">
        <v>7</v>
      </c>
      <c r="Z35" s="146">
        <v>0.37</v>
      </c>
      <c r="AA35" s="146">
        <v>2.5499999999999998</v>
      </c>
      <c r="AB35" s="146">
        <v>13</v>
      </c>
      <c r="AC35" s="146" t="s">
        <v>79</v>
      </c>
      <c r="AD35" s="146" t="s">
        <v>80</v>
      </c>
      <c r="AE35" s="146" t="s">
        <v>81</v>
      </c>
      <c r="AF35" s="146">
        <v>151</v>
      </c>
      <c r="AG35" s="146">
        <v>8.01</v>
      </c>
      <c r="AH35" s="146">
        <v>54.91</v>
      </c>
      <c r="AI35" s="146">
        <v>3</v>
      </c>
      <c r="AJ35" s="146" t="s">
        <v>82</v>
      </c>
      <c r="AK35" s="146" t="s">
        <v>83</v>
      </c>
      <c r="AL35" s="146" t="s">
        <v>84</v>
      </c>
      <c r="AM35" s="146">
        <v>24</v>
      </c>
      <c r="AN35" s="146">
        <v>1.27</v>
      </c>
      <c r="AO35" s="146">
        <v>8.73</v>
      </c>
      <c r="AP35" s="146">
        <v>7</v>
      </c>
      <c r="AQ35" s="146" t="s">
        <v>85</v>
      </c>
      <c r="AR35" s="146" t="s">
        <v>86</v>
      </c>
      <c r="AS35" s="146" t="s">
        <v>87</v>
      </c>
      <c r="AT35" s="146">
        <v>13</v>
      </c>
      <c r="AU35" s="146">
        <v>0.69</v>
      </c>
      <c r="AV35" s="146">
        <v>4.7300000000000004</v>
      </c>
      <c r="AW35" s="146">
        <v>1</v>
      </c>
      <c r="AX35" s="146" t="s">
        <v>88</v>
      </c>
      <c r="AY35" s="146" t="s">
        <v>89</v>
      </c>
      <c r="AZ35" s="146" t="s">
        <v>90</v>
      </c>
      <c r="BA35" s="146">
        <v>5</v>
      </c>
      <c r="BB35" s="146">
        <v>0.27</v>
      </c>
      <c r="BC35" s="146">
        <v>1.82</v>
      </c>
      <c r="BD35" s="146">
        <v>2</v>
      </c>
      <c r="BE35" s="146" t="s">
        <v>88</v>
      </c>
      <c r="BF35" s="146" t="s">
        <v>89</v>
      </c>
      <c r="BG35" s="146" t="s">
        <v>91</v>
      </c>
      <c r="BH35" s="146">
        <v>0</v>
      </c>
      <c r="BI35" s="146">
        <v>0</v>
      </c>
      <c r="BJ35" s="146">
        <v>0</v>
      </c>
      <c r="BK35" s="146">
        <v>6</v>
      </c>
      <c r="BL35" s="146" t="s">
        <v>88</v>
      </c>
      <c r="BM35" s="146" t="s">
        <v>89</v>
      </c>
      <c r="BN35" s="146" t="s">
        <v>92</v>
      </c>
      <c r="BO35" s="146">
        <v>0</v>
      </c>
      <c r="BP35" s="146">
        <v>0</v>
      </c>
      <c r="BQ35" s="146">
        <v>0</v>
      </c>
      <c r="BR35" s="146">
        <v>8</v>
      </c>
      <c r="BS35" s="146" t="s">
        <v>88</v>
      </c>
      <c r="BT35" s="146" t="s">
        <v>89</v>
      </c>
      <c r="BU35" s="146" t="s">
        <v>106</v>
      </c>
      <c r="BV35" s="146">
        <v>3</v>
      </c>
      <c r="BW35" s="146">
        <v>0.16</v>
      </c>
      <c r="BX35" s="146">
        <v>1.0900000000000001</v>
      </c>
      <c r="BY35" s="146">
        <v>9</v>
      </c>
      <c r="BZ35" s="146" t="s">
        <v>88</v>
      </c>
      <c r="CA35" s="146" t="s">
        <v>89</v>
      </c>
      <c r="CB35" s="146" t="s">
        <v>93</v>
      </c>
      <c r="CC35" s="146">
        <v>0</v>
      </c>
      <c r="CD35" s="146">
        <v>0</v>
      </c>
      <c r="CE35" s="146">
        <v>0</v>
      </c>
      <c r="CF35" s="146">
        <v>10</v>
      </c>
      <c r="CG35" s="146" t="s">
        <v>88</v>
      </c>
      <c r="CH35" s="146" t="s">
        <v>89</v>
      </c>
      <c r="CI35" s="146" t="s">
        <v>30</v>
      </c>
      <c r="CJ35" s="146">
        <v>0</v>
      </c>
      <c r="CK35" s="146">
        <v>0</v>
      </c>
      <c r="CL35" s="146">
        <v>0</v>
      </c>
      <c r="CM35" s="146">
        <v>12</v>
      </c>
      <c r="CN35" s="146" t="s">
        <v>88</v>
      </c>
      <c r="CO35" s="146" t="s">
        <v>89</v>
      </c>
      <c r="CP35" s="146" t="s">
        <v>94</v>
      </c>
      <c r="CQ35" s="146">
        <v>0</v>
      </c>
      <c r="CR35" s="146">
        <v>0</v>
      </c>
      <c r="CS35" s="146">
        <v>0</v>
      </c>
      <c r="CT35" s="146">
        <v>14</v>
      </c>
      <c r="CU35" s="146" t="s">
        <v>88</v>
      </c>
      <c r="CV35" s="146" t="s">
        <v>89</v>
      </c>
      <c r="CW35" s="146" t="s">
        <v>95</v>
      </c>
      <c r="CX35" s="146">
        <v>0</v>
      </c>
      <c r="CY35" s="146">
        <v>0</v>
      </c>
      <c r="CZ35" s="146">
        <v>0</v>
      </c>
      <c r="DA35" s="146">
        <v>18</v>
      </c>
      <c r="DB35" s="146" t="s">
        <v>88</v>
      </c>
      <c r="DC35" s="146" t="s">
        <v>89</v>
      </c>
      <c r="DD35" s="146" t="s">
        <v>96</v>
      </c>
      <c r="DE35" s="146">
        <v>0</v>
      </c>
      <c r="DF35" s="146">
        <v>0</v>
      </c>
      <c r="DG35" s="146">
        <v>0</v>
      </c>
      <c r="DH35" s="146">
        <v>19</v>
      </c>
      <c r="DI35" s="146" t="s">
        <v>88</v>
      </c>
      <c r="DJ35" s="146" t="s">
        <v>89</v>
      </c>
      <c r="DK35" s="146" t="s">
        <v>97</v>
      </c>
      <c r="DL35" s="146">
        <v>0</v>
      </c>
      <c r="DM35" s="146">
        <v>0</v>
      </c>
      <c r="DN35" s="146">
        <v>0</v>
      </c>
      <c r="DO35" s="146">
        <v>5</v>
      </c>
      <c r="DP35" s="146" t="s">
        <v>98</v>
      </c>
      <c r="DQ35" s="146" t="s">
        <v>99</v>
      </c>
      <c r="DR35" s="146" t="s">
        <v>100</v>
      </c>
      <c r="DS35" s="146">
        <v>11</v>
      </c>
      <c r="DT35" s="146">
        <v>0.57999999999999996</v>
      </c>
      <c r="DU35" s="146">
        <v>4</v>
      </c>
      <c r="DV35" s="146">
        <v>16</v>
      </c>
      <c r="DW35" s="146" t="s">
        <v>101</v>
      </c>
      <c r="DX35" s="146" t="s">
        <v>102</v>
      </c>
      <c r="DY35" s="146" t="s">
        <v>103</v>
      </c>
      <c r="DZ35" s="146">
        <v>42</v>
      </c>
      <c r="EA35" s="146">
        <v>2.23</v>
      </c>
      <c r="EB35" s="146">
        <v>15.27</v>
      </c>
      <c r="EC35" s="146">
        <v>15</v>
      </c>
      <c r="ED35" s="146" t="s">
        <v>104</v>
      </c>
      <c r="EE35" s="146" t="s">
        <v>105</v>
      </c>
      <c r="EF35" s="146" t="s">
        <v>107</v>
      </c>
      <c r="EG35" s="146">
        <v>0</v>
      </c>
      <c r="EH35" s="146">
        <v>0</v>
      </c>
      <c r="EI35" s="146">
        <v>0</v>
      </c>
      <c r="EJ35" s="146">
        <v>17</v>
      </c>
      <c r="EK35" s="146" t="s">
        <v>104</v>
      </c>
      <c r="EL35" s="146" t="s">
        <v>105</v>
      </c>
      <c r="EM35" s="146" t="s">
        <v>108</v>
      </c>
      <c r="EN35" s="146">
        <v>0</v>
      </c>
      <c r="EO35" s="146">
        <v>0</v>
      </c>
      <c r="EP35" s="146">
        <v>0</v>
      </c>
      <c r="EQ35" s="146">
        <v>4</v>
      </c>
      <c r="ER35" s="146" t="s">
        <v>109</v>
      </c>
      <c r="ES35" s="146" t="s">
        <v>110</v>
      </c>
      <c r="ET35" s="146" t="s">
        <v>111</v>
      </c>
      <c r="EU35" s="146">
        <v>19</v>
      </c>
      <c r="EV35" s="146">
        <v>1.01</v>
      </c>
      <c r="EW35" s="146">
        <v>6.91</v>
      </c>
    </row>
    <row r="36" spans="1:153">
      <c r="A36" s="147">
        <v>41783.934976851851</v>
      </c>
      <c r="B36" s="146" t="s">
        <v>74</v>
      </c>
      <c r="C36" s="146"/>
      <c r="D36" s="146" t="s">
        <v>75</v>
      </c>
      <c r="E36" s="146">
        <v>45</v>
      </c>
      <c r="F36" s="146" t="s">
        <v>135</v>
      </c>
      <c r="G36" s="146">
        <v>4478</v>
      </c>
      <c r="H36" s="146">
        <v>3584</v>
      </c>
      <c r="I36" s="146">
        <v>80.040000000000006</v>
      </c>
      <c r="J36" s="146">
        <v>894</v>
      </c>
      <c r="K36" s="146">
        <v>19.96</v>
      </c>
      <c r="L36" s="93">
        <v>19</v>
      </c>
      <c r="M36" s="146">
        <v>0.42</v>
      </c>
      <c r="N36" s="146">
        <v>2.13</v>
      </c>
      <c r="O36" s="153">
        <v>0</v>
      </c>
      <c r="P36" s="146">
        <v>0</v>
      </c>
      <c r="Q36" s="146">
        <v>0</v>
      </c>
      <c r="R36" s="146">
        <v>875</v>
      </c>
      <c r="S36" s="146">
        <v>19.54</v>
      </c>
      <c r="T36" s="146">
        <v>97.87</v>
      </c>
      <c r="U36" s="146">
        <v>11</v>
      </c>
      <c r="V36" s="146" t="s">
        <v>76</v>
      </c>
      <c r="W36" s="146" t="s">
        <v>77</v>
      </c>
      <c r="X36" s="146" t="s">
        <v>78</v>
      </c>
      <c r="Y36" s="146">
        <v>14</v>
      </c>
      <c r="Z36" s="146">
        <v>0.31</v>
      </c>
      <c r="AA36" s="146">
        <v>1.6</v>
      </c>
      <c r="AB36" s="146">
        <v>13</v>
      </c>
      <c r="AC36" s="146" t="s">
        <v>79</v>
      </c>
      <c r="AD36" s="146" t="s">
        <v>80</v>
      </c>
      <c r="AE36" s="146" t="s">
        <v>81</v>
      </c>
      <c r="AF36" s="146">
        <v>265</v>
      </c>
      <c r="AG36" s="146">
        <v>5.92</v>
      </c>
      <c r="AH36" s="146">
        <v>30.29</v>
      </c>
      <c r="AI36" s="146">
        <v>3</v>
      </c>
      <c r="AJ36" s="146" t="s">
        <v>82</v>
      </c>
      <c r="AK36" s="146" t="s">
        <v>83</v>
      </c>
      <c r="AL36" s="146" t="s">
        <v>84</v>
      </c>
      <c r="AM36" s="146">
        <v>145</v>
      </c>
      <c r="AN36" s="146">
        <v>3.24</v>
      </c>
      <c r="AO36" s="146">
        <v>16.57</v>
      </c>
      <c r="AP36" s="146">
        <v>7</v>
      </c>
      <c r="AQ36" s="146" t="s">
        <v>85</v>
      </c>
      <c r="AR36" s="146" t="s">
        <v>86</v>
      </c>
      <c r="AS36" s="146" t="s">
        <v>87</v>
      </c>
      <c r="AT36" s="146">
        <v>49</v>
      </c>
      <c r="AU36" s="146">
        <v>1.0900000000000001</v>
      </c>
      <c r="AV36" s="146">
        <v>5.6</v>
      </c>
      <c r="AW36" s="146">
        <v>1</v>
      </c>
      <c r="AX36" s="146" t="s">
        <v>88</v>
      </c>
      <c r="AY36" s="146" t="s">
        <v>89</v>
      </c>
      <c r="AZ36" s="146" t="s">
        <v>90</v>
      </c>
      <c r="BA36" s="146">
        <v>16</v>
      </c>
      <c r="BB36" s="146">
        <v>0.36</v>
      </c>
      <c r="BC36" s="146">
        <v>1.83</v>
      </c>
      <c r="BD36" s="146">
        <v>2</v>
      </c>
      <c r="BE36" s="146" t="s">
        <v>88</v>
      </c>
      <c r="BF36" s="146" t="s">
        <v>89</v>
      </c>
      <c r="BG36" s="146" t="s">
        <v>91</v>
      </c>
      <c r="BH36" s="146">
        <v>0</v>
      </c>
      <c r="BI36" s="146">
        <v>0</v>
      </c>
      <c r="BJ36" s="146">
        <v>0</v>
      </c>
      <c r="BK36" s="146">
        <v>6</v>
      </c>
      <c r="BL36" s="146" t="s">
        <v>88</v>
      </c>
      <c r="BM36" s="146" t="s">
        <v>89</v>
      </c>
      <c r="BN36" s="146" t="s">
        <v>92</v>
      </c>
      <c r="BO36" s="146">
        <v>0</v>
      </c>
      <c r="BP36" s="146">
        <v>0</v>
      </c>
      <c r="BQ36" s="146">
        <v>0</v>
      </c>
      <c r="BR36" s="146">
        <v>8</v>
      </c>
      <c r="BS36" s="146" t="s">
        <v>88</v>
      </c>
      <c r="BT36" s="146" t="s">
        <v>89</v>
      </c>
      <c r="BU36" s="146" t="s">
        <v>106</v>
      </c>
      <c r="BV36" s="146">
        <v>8</v>
      </c>
      <c r="BW36" s="146">
        <v>0.18</v>
      </c>
      <c r="BX36" s="146">
        <v>0.91</v>
      </c>
      <c r="BY36" s="146">
        <v>9</v>
      </c>
      <c r="BZ36" s="146" t="s">
        <v>88</v>
      </c>
      <c r="CA36" s="146" t="s">
        <v>89</v>
      </c>
      <c r="CB36" s="146" t="s">
        <v>93</v>
      </c>
      <c r="CC36" s="146">
        <v>0</v>
      </c>
      <c r="CD36" s="146">
        <v>0</v>
      </c>
      <c r="CE36" s="146">
        <v>0</v>
      </c>
      <c r="CF36" s="146">
        <v>10</v>
      </c>
      <c r="CG36" s="146" t="s">
        <v>88</v>
      </c>
      <c r="CH36" s="146" t="s">
        <v>89</v>
      </c>
      <c r="CI36" s="146" t="s">
        <v>30</v>
      </c>
      <c r="CJ36" s="146">
        <v>0</v>
      </c>
      <c r="CK36" s="146">
        <v>0</v>
      </c>
      <c r="CL36" s="146">
        <v>0</v>
      </c>
      <c r="CM36" s="146">
        <v>12</v>
      </c>
      <c r="CN36" s="146" t="s">
        <v>88</v>
      </c>
      <c r="CO36" s="146" t="s">
        <v>89</v>
      </c>
      <c r="CP36" s="146" t="s">
        <v>94</v>
      </c>
      <c r="CQ36" s="146">
        <v>0</v>
      </c>
      <c r="CR36" s="146">
        <v>0</v>
      </c>
      <c r="CS36" s="146">
        <v>0</v>
      </c>
      <c r="CT36" s="146">
        <v>14</v>
      </c>
      <c r="CU36" s="146" t="s">
        <v>88</v>
      </c>
      <c r="CV36" s="146" t="s">
        <v>89</v>
      </c>
      <c r="CW36" s="146" t="s">
        <v>95</v>
      </c>
      <c r="CX36" s="146">
        <v>0</v>
      </c>
      <c r="CY36" s="146">
        <v>0</v>
      </c>
      <c r="CZ36" s="146">
        <v>0</v>
      </c>
      <c r="DA36" s="146">
        <v>18</v>
      </c>
      <c r="DB36" s="146" t="s">
        <v>88</v>
      </c>
      <c r="DC36" s="146" t="s">
        <v>89</v>
      </c>
      <c r="DD36" s="146" t="s">
        <v>96</v>
      </c>
      <c r="DE36" s="146">
        <v>0</v>
      </c>
      <c r="DF36" s="146">
        <v>0</v>
      </c>
      <c r="DG36" s="146">
        <v>0</v>
      </c>
      <c r="DH36" s="146">
        <v>19</v>
      </c>
      <c r="DI36" s="146" t="s">
        <v>88</v>
      </c>
      <c r="DJ36" s="146" t="s">
        <v>89</v>
      </c>
      <c r="DK36" s="146" t="s">
        <v>97</v>
      </c>
      <c r="DL36" s="146">
        <v>20</v>
      </c>
      <c r="DM36" s="146">
        <v>0.45</v>
      </c>
      <c r="DN36" s="146">
        <v>2.29</v>
      </c>
      <c r="DO36" s="146">
        <v>5</v>
      </c>
      <c r="DP36" s="146" t="s">
        <v>98</v>
      </c>
      <c r="DQ36" s="146" t="s">
        <v>99</v>
      </c>
      <c r="DR36" s="146" t="s">
        <v>100</v>
      </c>
      <c r="DS36" s="146">
        <v>38</v>
      </c>
      <c r="DT36" s="146">
        <v>0.85</v>
      </c>
      <c r="DU36" s="146">
        <v>4.34</v>
      </c>
      <c r="DV36" s="146">
        <v>16</v>
      </c>
      <c r="DW36" s="146" t="s">
        <v>101</v>
      </c>
      <c r="DX36" s="146" t="s">
        <v>102</v>
      </c>
      <c r="DY36" s="146" t="s">
        <v>103</v>
      </c>
      <c r="DZ36" s="146">
        <v>280</v>
      </c>
      <c r="EA36" s="146">
        <v>6.25</v>
      </c>
      <c r="EB36" s="146">
        <v>32</v>
      </c>
      <c r="EC36" s="146">
        <v>15</v>
      </c>
      <c r="ED36" s="146" t="s">
        <v>104</v>
      </c>
      <c r="EE36" s="146" t="s">
        <v>105</v>
      </c>
      <c r="EF36" s="146" t="s">
        <v>107</v>
      </c>
      <c r="EG36" s="146">
        <v>0</v>
      </c>
      <c r="EH36" s="146">
        <v>0</v>
      </c>
      <c r="EI36" s="146">
        <v>0</v>
      </c>
      <c r="EJ36" s="146">
        <v>17</v>
      </c>
      <c r="EK36" s="146" t="s">
        <v>104</v>
      </c>
      <c r="EL36" s="146" t="s">
        <v>105</v>
      </c>
      <c r="EM36" s="146" t="s">
        <v>108</v>
      </c>
      <c r="EN36" s="146">
        <v>0</v>
      </c>
      <c r="EO36" s="146">
        <v>0</v>
      </c>
      <c r="EP36" s="146">
        <v>0</v>
      </c>
      <c r="EQ36" s="146">
        <v>4</v>
      </c>
      <c r="ER36" s="146" t="s">
        <v>109</v>
      </c>
      <c r="ES36" s="146" t="s">
        <v>110</v>
      </c>
      <c r="ET36" s="146" t="s">
        <v>111</v>
      </c>
      <c r="EU36" s="146">
        <v>40</v>
      </c>
      <c r="EV36" s="146">
        <v>0.89</v>
      </c>
      <c r="EW36" s="146">
        <v>4.57</v>
      </c>
    </row>
    <row r="37" spans="1:153">
      <c r="A37" s="147">
        <v>41783.934976851851</v>
      </c>
      <c r="B37" s="146" t="s">
        <v>74</v>
      </c>
      <c r="C37" s="146"/>
      <c r="D37" s="146" t="s">
        <v>75</v>
      </c>
      <c r="E37" s="146">
        <v>46</v>
      </c>
      <c r="F37" s="146" t="s">
        <v>142</v>
      </c>
      <c r="G37" s="146">
        <v>613</v>
      </c>
      <c r="H37" s="146">
        <v>450</v>
      </c>
      <c r="I37" s="146">
        <v>73.41</v>
      </c>
      <c r="J37" s="146">
        <v>163</v>
      </c>
      <c r="K37" s="146">
        <v>26.59</v>
      </c>
      <c r="L37" s="93">
        <v>2</v>
      </c>
      <c r="M37" s="146">
        <v>0.33</v>
      </c>
      <c r="N37" s="146">
        <v>1.23</v>
      </c>
      <c r="O37" s="153">
        <v>0</v>
      </c>
      <c r="P37" s="146">
        <v>0</v>
      </c>
      <c r="Q37" s="146">
        <v>0</v>
      </c>
      <c r="R37" s="146">
        <v>161</v>
      </c>
      <c r="S37" s="146">
        <v>26.26</v>
      </c>
      <c r="T37" s="146">
        <v>98.77</v>
      </c>
      <c r="U37" s="146">
        <v>11</v>
      </c>
      <c r="V37" s="146" t="s">
        <v>76</v>
      </c>
      <c r="W37" s="146" t="s">
        <v>77</v>
      </c>
      <c r="X37" s="146" t="s">
        <v>78</v>
      </c>
      <c r="Y37" s="146">
        <v>2</v>
      </c>
      <c r="Z37" s="146">
        <v>0.33</v>
      </c>
      <c r="AA37" s="146">
        <v>1.24</v>
      </c>
      <c r="AB37" s="146">
        <v>13</v>
      </c>
      <c r="AC37" s="146" t="s">
        <v>79</v>
      </c>
      <c r="AD37" s="146" t="s">
        <v>80</v>
      </c>
      <c r="AE37" s="146" t="s">
        <v>81</v>
      </c>
      <c r="AF37" s="146">
        <v>24</v>
      </c>
      <c r="AG37" s="146">
        <v>3.92</v>
      </c>
      <c r="AH37" s="146">
        <v>14.91</v>
      </c>
      <c r="AI37" s="146">
        <v>3</v>
      </c>
      <c r="AJ37" s="146" t="s">
        <v>82</v>
      </c>
      <c r="AK37" s="146" t="s">
        <v>83</v>
      </c>
      <c r="AL37" s="146" t="s">
        <v>84</v>
      </c>
      <c r="AM37" s="146">
        <v>40</v>
      </c>
      <c r="AN37" s="146">
        <v>6.53</v>
      </c>
      <c r="AO37" s="146">
        <v>24.84</v>
      </c>
      <c r="AP37" s="146">
        <v>7</v>
      </c>
      <c r="AQ37" s="146" t="s">
        <v>85</v>
      </c>
      <c r="AR37" s="146" t="s">
        <v>86</v>
      </c>
      <c r="AS37" s="146" t="s">
        <v>87</v>
      </c>
      <c r="AT37" s="146">
        <v>6</v>
      </c>
      <c r="AU37" s="146">
        <v>0.98</v>
      </c>
      <c r="AV37" s="146">
        <v>3.73</v>
      </c>
      <c r="AW37" s="146">
        <v>1</v>
      </c>
      <c r="AX37" s="146" t="s">
        <v>88</v>
      </c>
      <c r="AY37" s="146" t="s">
        <v>89</v>
      </c>
      <c r="AZ37" s="146" t="s">
        <v>90</v>
      </c>
      <c r="BA37" s="146">
        <v>3</v>
      </c>
      <c r="BB37" s="146">
        <v>0.49</v>
      </c>
      <c r="BC37" s="146">
        <v>1.86</v>
      </c>
      <c r="BD37" s="146">
        <v>2</v>
      </c>
      <c r="BE37" s="146" t="s">
        <v>88</v>
      </c>
      <c r="BF37" s="146" t="s">
        <v>89</v>
      </c>
      <c r="BG37" s="146" t="s">
        <v>91</v>
      </c>
      <c r="BH37" s="146">
        <v>0</v>
      </c>
      <c r="BI37" s="146">
        <v>0</v>
      </c>
      <c r="BJ37" s="146">
        <v>0</v>
      </c>
      <c r="BK37" s="146">
        <v>6</v>
      </c>
      <c r="BL37" s="146" t="s">
        <v>88</v>
      </c>
      <c r="BM37" s="146" t="s">
        <v>89</v>
      </c>
      <c r="BN37" s="146" t="s">
        <v>92</v>
      </c>
      <c r="BO37" s="146">
        <v>0</v>
      </c>
      <c r="BP37" s="146">
        <v>0</v>
      </c>
      <c r="BQ37" s="146">
        <v>0</v>
      </c>
      <c r="BR37" s="146">
        <v>8</v>
      </c>
      <c r="BS37" s="146" t="s">
        <v>88</v>
      </c>
      <c r="BT37" s="146" t="s">
        <v>89</v>
      </c>
      <c r="BU37" s="146" t="s">
        <v>106</v>
      </c>
      <c r="BV37" s="146">
        <v>3</v>
      </c>
      <c r="BW37" s="146">
        <v>0.49</v>
      </c>
      <c r="BX37" s="146">
        <v>1.86</v>
      </c>
      <c r="BY37" s="146">
        <v>9</v>
      </c>
      <c r="BZ37" s="146" t="s">
        <v>88</v>
      </c>
      <c r="CA37" s="146" t="s">
        <v>89</v>
      </c>
      <c r="CB37" s="146" t="s">
        <v>93</v>
      </c>
      <c r="CC37" s="146">
        <v>0</v>
      </c>
      <c r="CD37" s="146">
        <v>0</v>
      </c>
      <c r="CE37" s="146">
        <v>0</v>
      </c>
      <c r="CF37" s="146">
        <v>10</v>
      </c>
      <c r="CG37" s="146" t="s">
        <v>88</v>
      </c>
      <c r="CH37" s="146" t="s">
        <v>89</v>
      </c>
      <c r="CI37" s="146" t="s">
        <v>30</v>
      </c>
      <c r="CJ37" s="146">
        <v>0</v>
      </c>
      <c r="CK37" s="146">
        <v>0</v>
      </c>
      <c r="CL37" s="146">
        <v>0</v>
      </c>
      <c r="CM37" s="146">
        <v>12</v>
      </c>
      <c r="CN37" s="146" t="s">
        <v>88</v>
      </c>
      <c r="CO37" s="146" t="s">
        <v>89</v>
      </c>
      <c r="CP37" s="146" t="s">
        <v>94</v>
      </c>
      <c r="CQ37" s="146">
        <v>0</v>
      </c>
      <c r="CR37" s="146">
        <v>0</v>
      </c>
      <c r="CS37" s="146">
        <v>0</v>
      </c>
      <c r="CT37" s="146">
        <v>14</v>
      </c>
      <c r="CU37" s="146" t="s">
        <v>88</v>
      </c>
      <c r="CV37" s="146" t="s">
        <v>89</v>
      </c>
      <c r="CW37" s="146" t="s">
        <v>95</v>
      </c>
      <c r="CX37" s="146">
        <v>0</v>
      </c>
      <c r="CY37" s="146">
        <v>0</v>
      </c>
      <c r="CZ37" s="146">
        <v>0</v>
      </c>
      <c r="DA37" s="146">
        <v>18</v>
      </c>
      <c r="DB37" s="146" t="s">
        <v>88</v>
      </c>
      <c r="DC37" s="146" t="s">
        <v>89</v>
      </c>
      <c r="DD37" s="146" t="s">
        <v>96</v>
      </c>
      <c r="DE37" s="146">
        <v>0</v>
      </c>
      <c r="DF37" s="146">
        <v>0</v>
      </c>
      <c r="DG37" s="146">
        <v>0</v>
      </c>
      <c r="DH37" s="146">
        <v>19</v>
      </c>
      <c r="DI37" s="146" t="s">
        <v>88</v>
      </c>
      <c r="DJ37" s="146" t="s">
        <v>89</v>
      </c>
      <c r="DK37" s="146" t="s">
        <v>97</v>
      </c>
      <c r="DL37" s="146">
        <v>0</v>
      </c>
      <c r="DM37" s="146">
        <v>0</v>
      </c>
      <c r="DN37" s="146">
        <v>0</v>
      </c>
      <c r="DO37" s="146">
        <v>5</v>
      </c>
      <c r="DP37" s="146" t="s">
        <v>98</v>
      </c>
      <c r="DQ37" s="146" t="s">
        <v>99</v>
      </c>
      <c r="DR37" s="146" t="s">
        <v>100</v>
      </c>
      <c r="DS37" s="146">
        <v>6</v>
      </c>
      <c r="DT37" s="146">
        <v>0.98</v>
      </c>
      <c r="DU37" s="146">
        <v>3.73</v>
      </c>
      <c r="DV37" s="146">
        <v>16</v>
      </c>
      <c r="DW37" s="146" t="s">
        <v>101</v>
      </c>
      <c r="DX37" s="146" t="s">
        <v>102</v>
      </c>
      <c r="DY37" s="146" t="s">
        <v>103</v>
      </c>
      <c r="DZ37" s="146">
        <v>73</v>
      </c>
      <c r="EA37" s="146">
        <v>11.91</v>
      </c>
      <c r="EB37" s="146">
        <v>45.34</v>
      </c>
      <c r="EC37" s="146">
        <v>15</v>
      </c>
      <c r="ED37" s="146" t="s">
        <v>104</v>
      </c>
      <c r="EE37" s="146" t="s">
        <v>105</v>
      </c>
      <c r="EF37" s="146" t="s">
        <v>107</v>
      </c>
      <c r="EG37" s="146">
        <v>0</v>
      </c>
      <c r="EH37" s="146">
        <v>0</v>
      </c>
      <c r="EI37" s="146">
        <v>0</v>
      </c>
      <c r="EJ37" s="146">
        <v>17</v>
      </c>
      <c r="EK37" s="146" t="s">
        <v>104</v>
      </c>
      <c r="EL37" s="146" t="s">
        <v>105</v>
      </c>
      <c r="EM37" s="146" t="s">
        <v>108</v>
      </c>
      <c r="EN37" s="146">
        <v>0</v>
      </c>
      <c r="EO37" s="146">
        <v>0</v>
      </c>
      <c r="EP37" s="146">
        <v>0</v>
      </c>
      <c r="EQ37" s="146">
        <v>4</v>
      </c>
      <c r="ER37" s="146" t="s">
        <v>109</v>
      </c>
      <c r="ES37" s="146" t="s">
        <v>110</v>
      </c>
      <c r="ET37" s="146" t="s">
        <v>111</v>
      </c>
      <c r="EU37" s="146">
        <v>4</v>
      </c>
      <c r="EV37" s="146">
        <v>0.65</v>
      </c>
      <c r="EW37" s="146">
        <v>2.48</v>
      </c>
    </row>
    <row r="38" spans="1:153">
      <c r="A38" s="147">
        <v>41783.934976851851</v>
      </c>
      <c r="B38" s="146" t="s">
        <v>74</v>
      </c>
      <c r="C38" s="146"/>
      <c r="D38" s="146" t="s">
        <v>75</v>
      </c>
      <c r="E38" s="146">
        <v>47</v>
      </c>
      <c r="F38" s="146" t="s">
        <v>130</v>
      </c>
      <c r="G38" s="146">
        <v>9768</v>
      </c>
      <c r="H38" s="146">
        <v>8549</v>
      </c>
      <c r="I38" s="146">
        <v>87.52</v>
      </c>
      <c r="J38" s="146">
        <v>1219</v>
      </c>
      <c r="K38" s="146">
        <v>12.48</v>
      </c>
      <c r="L38" s="93">
        <v>21</v>
      </c>
      <c r="M38" s="146">
        <v>0.21</v>
      </c>
      <c r="N38" s="146">
        <v>1.72</v>
      </c>
      <c r="O38" s="153">
        <v>9</v>
      </c>
      <c r="P38" s="146">
        <v>0.09</v>
      </c>
      <c r="Q38" s="146">
        <v>0.74</v>
      </c>
      <c r="R38" s="146">
        <v>1189</v>
      </c>
      <c r="S38" s="146">
        <v>12.17</v>
      </c>
      <c r="T38" s="146">
        <v>97.54</v>
      </c>
      <c r="U38" s="146">
        <v>11</v>
      </c>
      <c r="V38" s="146" t="s">
        <v>76</v>
      </c>
      <c r="W38" s="146" t="s">
        <v>77</v>
      </c>
      <c r="X38" s="146" t="s">
        <v>78</v>
      </c>
      <c r="Y38" s="146">
        <v>12</v>
      </c>
      <c r="Z38" s="146">
        <v>0.12</v>
      </c>
      <c r="AA38" s="146">
        <v>1.01</v>
      </c>
      <c r="AB38" s="146">
        <v>13</v>
      </c>
      <c r="AC38" s="146" t="s">
        <v>79</v>
      </c>
      <c r="AD38" s="146" t="s">
        <v>80</v>
      </c>
      <c r="AE38" s="146" t="s">
        <v>81</v>
      </c>
      <c r="AF38" s="146">
        <v>544</v>
      </c>
      <c r="AG38" s="146">
        <v>5.57</v>
      </c>
      <c r="AH38" s="146">
        <v>45.75</v>
      </c>
      <c r="AI38" s="146">
        <v>3</v>
      </c>
      <c r="AJ38" s="146" t="s">
        <v>82</v>
      </c>
      <c r="AK38" s="146" t="s">
        <v>83</v>
      </c>
      <c r="AL38" s="146" t="s">
        <v>84</v>
      </c>
      <c r="AM38" s="146">
        <v>162</v>
      </c>
      <c r="AN38" s="146">
        <v>1.66</v>
      </c>
      <c r="AO38" s="146">
        <v>13.62</v>
      </c>
      <c r="AP38" s="146">
        <v>7</v>
      </c>
      <c r="AQ38" s="146" t="s">
        <v>85</v>
      </c>
      <c r="AR38" s="146" t="s">
        <v>86</v>
      </c>
      <c r="AS38" s="146" t="s">
        <v>87</v>
      </c>
      <c r="AT38" s="146">
        <v>91</v>
      </c>
      <c r="AU38" s="146">
        <v>0.93</v>
      </c>
      <c r="AV38" s="146">
        <v>7.65</v>
      </c>
      <c r="AW38" s="146">
        <v>1</v>
      </c>
      <c r="AX38" s="146" t="s">
        <v>88</v>
      </c>
      <c r="AY38" s="146" t="s">
        <v>89</v>
      </c>
      <c r="AZ38" s="146" t="s">
        <v>90</v>
      </c>
      <c r="BA38" s="146">
        <v>12</v>
      </c>
      <c r="BB38" s="146">
        <v>0.12</v>
      </c>
      <c r="BC38" s="146">
        <v>1.01</v>
      </c>
      <c r="BD38" s="146">
        <v>2</v>
      </c>
      <c r="BE38" s="146" t="s">
        <v>88</v>
      </c>
      <c r="BF38" s="146" t="s">
        <v>89</v>
      </c>
      <c r="BG38" s="146" t="s">
        <v>91</v>
      </c>
      <c r="BH38" s="146">
        <v>0</v>
      </c>
      <c r="BI38" s="146">
        <v>0</v>
      </c>
      <c r="BJ38" s="146">
        <v>0</v>
      </c>
      <c r="BK38" s="146">
        <v>6</v>
      </c>
      <c r="BL38" s="146" t="s">
        <v>88</v>
      </c>
      <c r="BM38" s="146" t="s">
        <v>89</v>
      </c>
      <c r="BN38" s="146" t="s">
        <v>92</v>
      </c>
      <c r="BO38" s="146">
        <v>0</v>
      </c>
      <c r="BP38" s="146">
        <v>0</v>
      </c>
      <c r="BQ38" s="146">
        <v>0</v>
      </c>
      <c r="BR38" s="146">
        <v>8</v>
      </c>
      <c r="BS38" s="146" t="s">
        <v>88</v>
      </c>
      <c r="BT38" s="146" t="s">
        <v>89</v>
      </c>
      <c r="BU38" s="146" t="s">
        <v>106</v>
      </c>
      <c r="BV38" s="146">
        <v>10</v>
      </c>
      <c r="BW38" s="146">
        <v>0.1</v>
      </c>
      <c r="BX38" s="146">
        <v>0.84</v>
      </c>
      <c r="BY38" s="146">
        <v>9</v>
      </c>
      <c r="BZ38" s="146" t="s">
        <v>88</v>
      </c>
      <c r="CA38" s="146" t="s">
        <v>89</v>
      </c>
      <c r="CB38" s="146" t="s">
        <v>93</v>
      </c>
      <c r="CC38" s="146">
        <v>0</v>
      </c>
      <c r="CD38" s="146">
        <v>0</v>
      </c>
      <c r="CE38" s="146">
        <v>0</v>
      </c>
      <c r="CF38" s="146">
        <v>10</v>
      </c>
      <c r="CG38" s="146" t="s">
        <v>88</v>
      </c>
      <c r="CH38" s="146" t="s">
        <v>89</v>
      </c>
      <c r="CI38" s="146" t="s">
        <v>30</v>
      </c>
      <c r="CJ38" s="146">
        <v>0</v>
      </c>
      <c r="CK38" s="146">
        <v>0</v>
      </c>
      <c r="CL38" s="146">
        <v>0</v>
      </c>
      <c r="CM38" s="146">
        <v>12</v>
      </c>
      <c r="CN38" s="146" t="s">
        <v>88</v>
      </c>
      <c r="CO38" s="146" t="s">
        <v>89</v>
      </c>
      <c r="CP38" s="146" t="s">
        <v>94</v>
      </c>
      <c r="CQ38" s="146">
        <v>0</v>
      </c>
      <c r="CR38" s="146">
        <v>0</v>
      </c>
      <c r="CS38" s="146">
        <v>0</v>
      </c>
      <c r="CT38" s="146">
        <v>14</v>
      </c>
      <c r="CU38" s="146" t="s">
        <v>88</v>
      </c>
      <c r="CV38" s="146" t="s">
        <v>89</v>
      </c>
      <c r="CW38" s="146" t="s">
        <v>95</v>
      </c>
      <c r="CX38" s="146">
        <v>0</v>
      </c>
      <c r="CY38" s="146">
        <v>0</v>
      </c>
      <c r="CZ38" s="146">
        <v>0</v>
      </c>
      <c r="DA38" s="146">
        <v>18</v>
      </c>
      <c r="DB38" s="146" t="s">
        <v>88</v>
      </c>
      <c r="DC38" s="146" t="s">
        <v>89</v>
      </c>
      <c r="DD38" s="146" t="s">
        <v>96</v>
      </c>
      <c r="DE38" s="146">
        <v>0</v>
      </c>
      <c r="DF38" s="146">
        <v>0</v>
      </c>
      <c r="DG38" s="146">
        <v>0</v>
      </c>
      <c r="DH38" s="146">
        <v>19</v>
      </c>
      <c r="DI38" s="146" t="s">
        <v>88</v>
      </c>
      <c r="DJ38" s="146" t="s">
        <v>89</v>
      </c>
      <c r="DK38" s="146" t="s">
        <v>97</v>
      </c>
      <c r="DL38" s="146">
        <v>40</v>
      </c>
      <c r="DM38" s="146">
        <v>0.41</v>
      </c>
      <c r="DN38" s="146">
        <v>3.36</v>
      </c>
      <c r="DO38" s="146">
        <v>5</v>
      </c>
      <c r="DP38" s="146" t="s">
        <v>98</v>
      </c>
      <c r="DQ38" s="146" t="s">
        <v>99</v>
      </c>
      <c r="DR38" s="146" t="s">
        <v>100</v>
      </c>
      <c r="DS38" s="146">
        <v>50</v>
      </c>
      <c r="DT38" s="146">
        <v>0.51</v>
      </c>
      <c r="DU38" s="146">
        <v>4.21</v>
      </c>
      <c r="DV38" s="146">
        <v>16</v>
      </c>
      <c r="DW38" s="146" t="s">
        <v>101</v>
      </c>
      <c r="DX38" s="146" t="s">
        <v>102</v>
      </c>
      <c r="DY38" s="146" t="s">
        <v>103</v>
      </c>
      <c r="DZ38" s="146">
        <v>159</v>
      </c>
      <c r="EA38" s="146">
        <v>1.63</v>
      </c>
      <c r="EB38" s="146">
        <v>13.37</v>
      </c>
      <c r="EC38" s="146">
        <v>15</v>
      </c>
      <c r="ED38" s="146" t="s">
        <v>104</v>
      </c>
      <c r="EE38" s="146" t="s">
        <v>105</v>
      </c>
      <c r="EF38" s="146" t="s">
        <v>107</v>
      </c>
      <c r="EG38" s="146">
        <v>0</v>
      </c>
      <c r="EH38" s="146">
        <v>0</v>
      </c>
      <c r="EI38" s="146">
        <v>0</v>
      </c>
      <c r="EJ38" s="146">
        <v>17</v>
      </c>
      <c r="EK38" s="146" t="s">
        <v>104</v>
      </c>
      <c r="EL38" s="146" t="s">
        <v>105</v>
      </c>
      <c r="EM38" s="146" t="s">
        <v>108</v>
      </c>
      <c r="EN38" s="146">
        <v>0</v>
      </c>
      <c r="EO38" s="146">
        <v>0</v>
      </c>
      <c r="EP38" s="146">
        <v>0</v>
      </c>
      <c r="EQ38" s="146">
        <v>4</v>
      </c>
      <c r="ER38" s="146" t="s">
        <v>109</v>
      </c>
      <c r="ES38" s="146" t="s">
        <v>110</v>
      </c>
      <c r="ET38" s="146" t="s">
        <v>111</v>
      </c>
      <c r="EU38" s="146">
        <v>109</v>
      </c>
      <c r="EV38" s="146">
        <v>1.1200000000000001</v>
      </c>
      <c r="EW38" s="146">
        <v>9.17</v>
      </c>
    </row>
    <row r="39" spans="1:153">
      <c r="A39" s="147">
        <v>41783.934976851851</v>
      </c>
      <c r="B39" s="146" t="s">
        <v>74</v>
      </c>
      <c r="C39" s="146"/>
      <c r="D39" s="146" t="s">
        <v>75</v>
      </c>
      <c r="E39" s="146">
        <v>48</v>
      </c>
      <c r="F39" s="146" t="s">
        <v>131</v>
      </c>
      <c r="G39" s="146">
        <v>5789</v>
      </c>
      <c r="H39" s="146">
        <v>5131</v>
      </c>
      <c r="I39" s="146">
        <v>88.63</v>
      </c>
      <c r="J39" s="146">
        <v>658</v>
      </c>
      <c r="K39" s="146">
        <v>11.37</v>
      </c>
      <c r="L39" s="93">
        <v>3</v>
      </c>
      <c r="M39" s="146">
        <v>0.05</v>
      </c>
      <c r="N39" s="146">
        <v>0.46</v>
      </c>
      <c r="O39" s="153">
        <v>10</v>
      </c>
      <c r="P39" s="146">
        <v>0.17</v>
      </c>
      <c r="Q39" s="146">
        <v>1.52</v>
      </c>
      <c r="R39" s="146">
        <v>645</v>
      </c>
      <c r="S39" s="146">
        <v>11.14</v>
      </c>
      <c r="T39" s="146">
        <v>98.02</v>
      </c>
      <c r="U39" s="146">
        <v>11</v>
      </c>
      <c r="V39" s="146" t="s">
        <v>76</v>
      </c>
      <c r="W39" s="146" t="s">
        <v>77</v>
      </c>
      <c r="X39" s="146" t="s">
        <v>78</v>
      </c>
      <c r="Y39" s="146">
        <v>6</v>
      </c>
      <c r="Z39" s="146">
        <v>0.1</v>
      </c>
      <c r="AA39" s="146">
        <v>0.93</v>
      </c>
      <c r="AB39" s="146">
        <v>13</v>
      </c>
      <c r="AC39" s="146" t="s">
        <v>79</v>
      </c>
      <c r="AD39" s="146" t="s">
        <v>80</v>
      </c>
      <c r="AE39" s="146" t="s">
        <v>81</v>
      </c>
      <c r="AF39" s="146">
        <v>259</v>
      </c>
      <c r="AG39" s="146">
        <v>4.47</v>
      </c>
      <c r="AH39" s="146">
        <v>40.159999999999997</v>
      </c>
      <c r="AI39" s="146">
        <v>3</v>
      </c>
      <c r="AJ39" s="146" t="s">
        <v>82</v>
      </c>
      <c r="AK39" s="146" t="s">
        <v>83</v>
      </c>
      <c r="AL39" s="146" t="s">
        <v>84</v>
      </c>
      <c r="AM39" s="146">
        <v>67</v>
      </c>
      <c r="AN39" s="146">
        <v>1.1599999999999999</v>
      </c>
      <c r="AO39" s="146">
        <v>10.39</v>
      </c>
      <c r="AP39" s="146">
        <v>7</v>
      </c>
      <c r="AQ39" s="146" t="s">
        <v>85</v>
      </c>
      <c r="AR39" s="146" t="s">
        <v>86</v>
      </c>
      <c r="AS39" s="146" t="s">
        <v>87</v>
      </c>
      <c r="AT39" s="146">
        <v>49</v>
      </c>
      <c r="AU39" s="146">
        <v>0.85</v>
      </c>
      <c r="AV39" s="146">
        <v>7.6</v>
      </c>
      <c r="AW39" s="146">
        <v>1</v>
      </c>
      <c r="AX39" s="146" t="s">
        <v>88</v>
      </c>
      <c r="AY39" s="146" t="s">
        <v>89</v>
      </c>
      <c r="AZ39" s="146" t="s">
        <v>90</v>
      </c>
      <c r="BA39" s="146">
        <v>5</v>
      </c>
      <c r="BB39" s="146">
        <v>0.09</v>
      </c>
      <c r="BC39" s="146">
        <v>0.78</v>
      </c>
      <c r="BD39" s="146">
        <v>2</v>
      </c>
      <c r="BE39" s="146" t="s">
        <v>88</v>
      </c>
      <c r="BF39" s="146" t="s">
        <v>89</v>
      </c>
      <c r="BG39" s="146" t="s">
        <v>91</v>
      </c>
      <c r="BH39" s="146">
        <v>0</v>
      </c>
      <c r="BI39" s="146">
        <v>0</v>
      </c>
      <c r="BJ39" s="146">
        <v>0</v>
      </c>
      <c r="BK39" s="146">
        <v>6</v>
      </c>
      <c r="BL39" s="146" t="s">
        <v>88</v>
      </c>
      <c r="BM39" s="146" t="s">
        <v>89</v>
      </c>
      <c r="BN39" s="146" t="s">
        <v>92</v>
      </c>
      <c r="BO39" s="146">
        <v>0</v>
      </c>
      <c r="BP39" s="146">
        <v>0</v>
      </c>
      <c r="BQ39" s="146">
        <v>0</v>
      </c>
      <c r="BR39" s="146">
        <v>8</v>
      </c>
      <c r="BS39" s="146" t="s">
        <v>88</v>
      </c>
      <c r="BT39" s="146" t="s">
        <v>89</v>
      </c>
      <c r="BU39" s="146" t="s">
        <v>106</v>
      </c>
      <c r="BV39" s="146">
        <v>3</v>
      </c>
      <c r="BW39" s="146">
        <v>0.05</v>
      </c>
      <c r="BX39" s="146">
        <v>0.47</v>
      </c>
      <c r="BY39" s="146">
        <v>9</v>
      </c>
      <c r="BZ39" s="146" t="s">
        <v>88</v>
      </c>
      <c r="CA39" s="146" t="s">
        <v>89</v>
      </c>
      <c r="CB39" s="146" t="s">
        <v>93</v>
      </c>
      <c r="CC39" s="146">
        <v>0</v>
      </c>
      <c r="CD39" s="146">
        <v>0</v>
      </c>
      <c r="CE39" s="146">
        <v>0</v>
      </c>
      <c r="CF39" s="146">
        <v>10</v>
      </c>
      <c r="CG39" s="146" t="s">
        <v>88</v>
      </c>
      <c r="CH39" s="146" t="s">
        <v>89</v>
      </c>
      <c r="CI39" s="146" t="s">
        <v>30</v>
      </c>
      <c r="CJ39" s="146">
        <v>0</v>
      </c>
      <c r="CK39" s="146">
        <v>0</v>
      </c>
      <c r="CL39" s="146">
        <v>0</v>
      </c>
      <c r="CM39" s="146">
        <v>12</v>
      </c>
      <c r="CN39" s="146" t="s">
        <v>88</v>
      </c>
      <c r="CO39" s="146" t="s">
        <v>89</v>
      </c>
      <c r="CP39" s="146" t="s">
        <v>94</v>
      </c>
      <c r="CQ39" s="146">
        <v>0</v>
      </c>
      <c r="CR39" s="146">
        <v>0</v>
      </c>
      <c r="CS39" s="146">
        <v>0</v>
      </c>
      <c r="CT39" s="146">
        <v>14</v>
      </c>
      <c r="CU39" s="146" t="s">
        <v>88</v>
      </c>
      <c r="CV39" s="146" t="s">
        <v>89</v>
      </c>
      <c r="CW39" s="146" t="s">
        <v>95</v>
      </c>
      <c r="CX39" s="146">
        <v>0</v>
      </c>
      <c r="CY39" s="146">
        <v>0</v>
      </c>
      <c r="CZ39" s="146">
        <v>0</v>
      </c>
      <c r="DA39" s="146">
        <v>18</v>
      </c>
      <c r="DB39" s="146" t="s">
        <v>88</v>
      </c>
      <c r="DC39" s="146" t="s">
        <v>89</v>
      </c>
      <c r="DD39" s="146" t="s">
        <v>96</v>
      </c>
      <c r="DE39" s="146">
        <v>0</v>
      </c>
      <c r="DF39" s="146">
        <v>0</v>
      </c>
      <c r="DG39" s="146">
        <v>0</v>
      </c>
      <c r="DH39" s="146">
        <v>19</v>
      </c>
      <c r="DI39" s="146" t="s">
        <v>88</v>
      </c>
      <c r="DJ39" s="146" t="s">
        <v>89</v>
      </c>
      <c r="DK39" s="146" t="s">
        <v>97</v>
      </c>
      <c r="DL39" s="146">
        <v>18</v>
      </c>
      <c r="DM39" s="146">
        <v>0.31</v>
      </c>
      <c r="DN39" s="146">
        <v>2.79</v>
      </c>
      <c r="DO39" s="146">
        <v>5</v>
      </c>
      <c r="DP39" s="146" t="s">
        <v>98</v>
      </c>
      <c r="DQ39" s="146" t="s">
        <v>99</v>
      </c>
      <c r="DR39" s="146" t="s">
        <v>100</v>
      </c>
      <c r="DS39" s="146">
        <v>35</v>
      </c>
      <c r="DT39" s="146">
        <v>0.6</v>
      </c>
      <c r="DU39" s="146">
        <v>5.43</v>
      </c>
      <c r="DV39" s="146">
        <v>16</v>
      </c>
      <c r="DW39" s="146" t="s">
        <v>101</v>
      </c>
      <c r="DX39" s="146" t="s">
        <v>102</v>
      </c>
      <c r="DY39" s="146" t="s">
        <v>103</v>
      </c>
      <c r="DZ39" s="146">
        <v>137</v>
      </c>
      <c r="EA39" s="146">
        <v>2.37</v>
      </c>
      <c r="EB39" s="146">
        <v>21.24</v>
      </c>
      <c r="EC39" s="146">
        <v>15</v>
      </c>
      <c r="ED39" s="146" t="s">
        <v>104</v>
      </c>
      <c r="EE39" s="146" t="s">
        <v>105</v>
      </c>
      <c r="EF39" s="146" t="s">
        <v>107</v>
      </c>
      <c r="EG39" s="146">
        <v>0</v>
      </c>
      <c r="EH39" s="146">
        <v>0</v>
      </c>
      <c r="EI39" s="146">
        <v>0</v>
      </c>
      <c r="EJ39" s="146">
        <v>17</v>
      </c>
      <c r="EK39" s="146" t="s">
        <v>104</v>
      </c>
      <c r="EL39" s="146" t="s">
        <v>105</v>
      </c>
      <c r="EM39" s="146" t="s">
        <v>108</v>
      </c>
      <c r="EN39" s="146">
        <v>0</v>
      </c>
      <c r="EO39" s="146">
        <v>0</v>
      </c>
      <c r="EP39" s="146">
        <v>0</v>
      </c>
      <c r="EQ39" s="146">
        <v>4</v>
      </c>
      <c r="ER39" s="146" t="s">
        <v>109</v>
      </c>
      <c r="ES39" s="146" t="s">
        <v>110</v>
      </c>
      <c r="ET39" s="146" t="s">
        <v>111</v>
      </c>
      <c r="EU39" s="146">
        <v>66</v>
      </c>
      <c r="EV39" s="146">
        <v>1.1399999999999999</v>
      </c>
      <c r="EW39" s="146">
        <v>10.23</v>
      </c>
    </row>
    <row r="40" spans="1:153">
      <c r="A40" s="147">
        <v>41783.934976851851</v>
      </c>
      <c r="B40" s="146" t="s">
        <v>74</v>
      </c>
      <c r="C40" s="146"/>
      <c r="D40" s="146" t="s">
        <v>75</v>
      </c>
      <c r="E40" s="146">
        <v>49</v>
      </c>
      <c r="F40" s="146" t="s">
        <v>204</v>
      </c>
      <c r="G40" s="146">
        <v>1298</v>
      </c>
      <c r="H40" s="146">
        <v>1143</v>
      </c>
      <c r="I40" s="146">
        <v>88.06</v>
      </c>
      <c r="J40" s="146">
        <v>155</v>
      </c>
      <c r="K40" s="146">
        <v>11.94</v>
      </c>
      <c r="L40" s="93">
        <v>21</v>
      </c>
      <c r="M40" s="146">
        <v>1.62</v>
      </c>
      <c r="N40" s="146">
        <v>13.55</v>
      </c>
      <c r="O40" s="153">
        <v>3</v>
      </c>
      <c r="P40" s="146">
        <v>0.23</v>
      </c>
      <c r="Q40" s="146">
        <v>1.94</v>
      </c>
      <c r="R40" s="146">
        <v>131</v>
      </c>
      <c r="S40" s="146">
        <v>10.09</v>
      </c>
      <c r="T40" s="146">
        <v>84.52</v>
      </c>
      <c r="U40" s="146">
        <v>11</v>
      </c>
      <c r="V40" s="146" t="s">
        <v>76</v>
      </c>
      <c r="W40" s="146" t="s">
        <v>77</v>
      </c>
      <c r="X40" s="146" t="s">
        <v>78</v>
      </c>
      <c r="Y40" s="146">
        <v>1</v>
      </c>
      <c r="Z40" s="146">
        <v>0.08</v>
      </c>
      <c r="AA40" s="146">
        <v>0.76</v>
      </c>
      <c r="AB40" s="146">
        <v>13</v>
      </c>
      <c r="AC40" s="146" t="s">
        <v>79</v>
      </c>
      <c r="AD40" s="146" t="s">
        <v>80</v>
      </c>
      <c r="AE40" s="146" t="s">
        <v>81</v>
      </c>
      <c r="AF40" s="146">
        <v>51</v>
      </c>
      <c r="AG40" s="146">
        <v>3.93</v>
      </c>
      <c r="AH40" s="146">
        <v>38.93</v>
      </c>
      <c r="AI40" s="146">
        <v>3</v>
      </c>
      <c r="AJ40" s="146" t="s">
        <v>82</v>
      </c>
      <c r="AK40" s="146" t="s">
        <v>83</v>
      </c>
      <c r="AL40" s="146" t="s">
        <v>84</v>
      </c>
      <c r="AM40" s="146">
        <v>25</v>
      </c>
      <c r="AN40" s="146">
        <v>1.93</v>
      </c>
      <c r="AO40" s="146">
        <v>19.079999999999998</v>
      </c>
      <c r="AP40" s="146">
        <v>7</v>
      </c>
      <c r="AQ40" s="146" t="s">
        <v>85</v>
      </c>
      <c r="AR40" s="146" t="s">
        <v>86</v>
      </c>
      <c r="AS40" s="146" t="s">
        <v>87</v>
      </c>
      <c r="AT40" s="146">
        <v>6</v>
      </c>
      <c r="AU40" s="146">
        <v>0.46</v>
      </c>
      <c r="AV40" s="146">
        <v>4.58</v>
      </c>
      <c r="AW40" s="146">
        <v>1</v>
      </c>
      <c r="AX40" s="146" t="s">
        <v>88</v>
      </c>
      <c r="AY40" s="146" t="s">
        <v>89</v>
      </c>
      <c r="AZ40" s="146" t="s">
        <v>90</v>
      </c>
      <c r="BA40" s="146">
        <v>1</v>
      </c>
      <c r="BB40" s="146">
        <v>0.08</v>
      </c>
      <c r="BC40" s="146">
        <v>0.76</v>
      </c>
      <c r="BD40" s="146">
        <v>2</v>
      </c>
      <c r="BE40" s="146" t="s">
        <v>88</v>
      </c>
      <c r="BF40" s="146" t="s">
        <v>89</v>
      </c>
      <c r="BG40" s="146" t="s">
        <v>91</v>
      </c>
      <c r="BH40" s="146">
        <v>0</v>
      </c>
      <c r="BI40" s="146">
        <v>0</v>
      </c>
      <c r="BJ40" s="146">
        <v>0</v>
      </c>
      <c r="BK40" s="146">
        <v>6</v>
      </c>
      <c r="BL40" s="146" t="s">
        <v>88</v>
      </c>
      <c r="BM40" s="146" t="s">
        <v>89</v>
      </c>
      <c r="BN40" s="146" t="s">
        <v>92</v>
      </c>
      <c r="BO40" s="146">
        <v>0</v>
      </c>
      <c r="BP40" s="146">
        <v>0</v>
      </c>
      <c r="BQ40" s="146">
        <v>0</v>
      </c>
      <c r="BR40" s="146">
        <v>8</v>
      </c>
      <c r="BS40" s="146" t="s">
        <v>88</v>
      </c>
      <c r="BT40" s="146" t="s">
        <v>89</v>
      </c>
      <c r="BU40" s="146" t="s">
        <v>106</v>
      </c>
      <c r="BV40" s="146">
        <v>3</v>
      </c>
      <c r="BW40" s="146">
        <v>0.23</v>
      </c>
      <c r="BX40" s="146">
        <v>2.29</v>
      </c>
      <c r="BY40" s="146">
        <v>9</v>
      </c>
      <c r="BZ40" s="146" t="s">
        <v>88</v>
      </c>
      <c r="CA40" s="146" t="s">
        <v>89</v>
      </c>
      <c r="CB40" s="146" t="s">
        <v>93</v>
      </c>
      <c r="CC40" s="146">
        <v>0</v>
      </c>
      <c r="CD40" s="146">
        <v>0</v>
      </c>
      <c r="CE40" s="146">
        <v>0</v>
      </c>
      <c r="CF40" s="146">
        <v>10</v>
      </c>
      <c r="CG40" s="146" t="s">
        <v>88</v>
      </c>
      <c r="CH40" s="146" t="s">
        <v>89</v>
      </c>
      <c r="CI40" s="146" t="s">
        <v>30</v>
      </c>
      <c r="CJ40" s="146">
        <v>0</v>
      </c>
      <c r="CK40" s="146">
        <v>0</v>
      </c>
      <c r="CL40" s="146">
        <v>0</v>
      </c>
      <c r="CM40" s="146">
        <v>12</v>
      </c>
      <c r="CN40" s="146" t="s">
        <v>88</v>
      </c>
      <c r="CO40" s="146" t="s">
        <v>89</v>
      </c>
      <c r="CP40" s="146" t="s">
        <v>94</v>
      </c>
      <c r="CQ40" s="146">
        <v>0</v>
      </c>
      <c r="CR40" s="146">
        <v>0</v>
      </c>
      <c r="CS40" s="146">
        <v>0</v>
      </c>
      <c r="CT40" s="146">
        <v>14</v>
      </c>
      <c r="CU40" s="146" t="s">
        <v>88</v>
      </c>
      <c r="CV40" s="146" t="s">
        <v>89</v>
      </c>
      <c r="CW40" s="146" t="s">
        <v>95</v>
      </c>
      <c r="CX40" s="146">
        <v>0</v>
      </c>
      <c r="CY40" s="146">
        <v>0</v>
      </c>
      <c r="CZ40" s="146">
        <v>0</v>
      </c>
      <c r="DA40" s="146">
        <v>18</v>
      </c>
      <c r="DB40" s="146" t="s">
        <v>88</v>
      </c>
      <c r="DC40" s="146" t="s">
        <v>89</v>
      </c>
      <c r="DD40" s="146" t="s">
        <v>96</v>
      </c>
      <c r="DE40" s="146">
        <v>0</v>
      </c>
      <c r="DF40" s="146">
        <v>0</v>
      </c>
      <c r="DG40" s="146">
        <v>0</v>
      </c>
      <c r="DH40" s="146">
        <v>19</v>
      </c>
      <c r="DI40" s="146" t="s">
        <v>88</v>
      </c>
      <c r="DJ40" s="146" t="s">
        <v>89</v>
      </c>
      <c r="DK40" s="146" t="s">
        <v>97</v>
      </c>
      <c r="DL40" s="146">
        <v>0</v>
      </c>
      <c r="DM40" s="146">
        <v>0</v>
      </c>
      <c r="DN40" s="146">
        <v>0</v>
      </c>
      <c r="DO40" s="146">
        <v>5</v>
      </c>
      <c r="DP40" s="146" t="s">
        <v>98</v>
      </c>
      <c r="DQ40" s="146" t="s">
        <v>99</v>
      </c>
      <c r="DR40" s="146" t="s">
        <v>100</v>
      </c>
      <c r="DS40" s="146">
        <v>4</v>
      </c>
      <c r="DT40" s="146">
        <v>0.31</v>
      </c>
      <c r="DU40" s="146">
        <v>3.05</v>
      </c>
      <c r="DV40" s="146">
        <v>16</v>
      </c>
      <c r="DW40" s="146" t="s">
        <v>101</v>
      </c>
      <c r="DX40" s="146" t="s">
        <v>102</v>
      </c>
      <c r="DY40" s="146" t="s">
        <v>103</v>
      </c>
      <c r="DZ40" s="146">
        <v>36</v>
      </c>
      <c r="EA40" s="146">
        <v>2.77</v>
      </c>
      <c r="EB40" s="146">
        <v>27.48</v>
      </c>
      <c r="EC40" s="146">
        <v>15</v>
      </c>
      <c r="ED40" s="146" t="s">
        <v>104</v>
      </c>
      <c r="EE40" s="146" t="s">
        <v>105</v>
      </c>
      <c r="EF40" s="146" t="s">
        <v>107</v>
      </c>
      <c r="EG40" s="146">
        <v>0</v>
      </c>
      <c r="EH40" s="146">
        <v>0</v>
      </c>
      <c r="EI40" s="146">
        <v>0</v>
      </c>
      <c r="EJ40" s="146">
        <v>17</v>
      </c>
      <c r="EK40" s="146" t="s">
        <v>104</v>
      </c>
      <c r="EL40" s="146" t="s">
        <v>105</v>
      </c>
      <c r="EM40" s="146" t="s">
        <v>108</v>
      </c>
      <c r="EN40" s="146">
        <v>0</v>
      </c>
      <c r="EO40" s="146">
        <v>0</v>
      </c>
      <c r="EP40" s="146">
        <v>0</v>
      </c>
      <c r="EQ40" s="146">
        <v>4</v>
      </c>
      <c r="ER40" s="146" t="s">
        <v>109</v>
      </c>
      <c r="ES40" s="146" t="s">
        <v>110</v>
      </c>
      <c r="ET40" s="146" t="s">
        <v>111</v>
      </c>
      <c r="EU40" s="146">
        <v>4</v>
      </c>
      <c r="EV40" s="146">
        <v>0.31</v>
      </c>
      <c r="EW40" s="146">
        <v>3.05</v>
      </c>
    </row>
    <row r="41" spans="1:153">
      <c r="A41" s="147">
        <v>41783.934976851851</v>
      </c>
      <c r="B41" s="146" t="s">
        <v>74</v>
      </c>
      <c r="C41" s="146"/>
      <c r="D41" s="146" t="s">
        <v>75</v>
      </c>
      <c r="E41" s="146">
        <v>50</v>
      </c>
      <c r="F41" s="146" t="s">
        <v>136</v>
      </c>
      <c r="G41" s="146">
        <v>3740</v>
      </c>
      <c r="H41" s="146">
        <v>3271</v>
      </c>
      <c r="I41" s="146">
        <v>87.46</v>
      </c>
      <c r="J41" s="146">
        <v>469</v>
      </c>
      <c r="K41" s="146">
        <v>12.54</v>
      </c>
      <c r="L41" s="93">
        <v>1</v>
      </c>
      <c r="M41" s="146">
        <v>0.03</v>
      </c>
      <c r="N41" s="146">
        <v>0.21</v>
      </c>
      <c r="O41" s="153">
        <v>6</v>
      </c>
      <c r="P41" s="146">
        <v>0.16</v>
      </c>
      <c r="Q41" s="146">
        <v>1.28</v>
      </c>
      <c r="R41" s="146">
        <v>462</v>
      </c>
      <c r="S41" s="146">
        <v>12.35</v>
      </c>
      <c r="T41" s="146">
        <v>98.51</v>
      </c>
      <c r="U41" s="146">
        <v>11</v>
      </c>
      <c r="V41" s="146" t="s">
        <v>76</v>
      </c>
      <c r="W41" s="146" t="s">
        <v>77</v>
      </c>
      <c r="X41" s="146" t="s">
        <v>78</v>
      </c>
      <c r="Y41" s="146">
        <v>3</v>
      </c>
      <c r="Z41" s="146">
        <v>0.08</v>
      </c>
      <c r="AA41" s="146">
        <v>0.65</v>
      </c>
      <c r="AB41" s="146">
        <v>13</v>
      </c>
      <c r="AC41" s="146" t="s">
        <v>79</v>
      </c>
      <c r="AD41" s="146" t="s">
        <v>80</v>
      </c>
      <c r="AE41" s="146" t="s">
        <v>81</v>
      </c>
      <c r="AF41" s="146">
        <v>187</v>
      </c>
      <c r="AG41" s="146">
        <v>5</v>
      </c>
      <c r="AH41" s="146">
        <v>40.479999999999997</v>
      </c>
      <c r="AI41" s="146">
        <v>3</v>
      </c>
      <c r="AJ41" s="146" t="s">
        <v>82</v>
      </c>
      <c r="AK41" s="146" t="s">
        <v>83</v>
      </c>
      <c r="AL41" s="146" t="s">
        <v>84</v>
      </c>
      <c r="AM41" s="146">
        <v>23</v>
      </c>
      <c r="AN41" s="146">
        <v>0.61</v>
      </c>
      <c r="AO41" s="146">
        <v>4.9800000000000004</v>
      </c>
      <c r="AP41" s="146">
        <v>7</v>
      </c>
      <c r="AQ41" s="146" t="s">
        <v>85</v>
      </c>
      <c r="AR41" s="146" t="s">
        <v>86</v>
      </c>
      <c r="AS41" s="146" t="s">
        <v>87</v>
      </c>
      <c r="AT41" s="146">
        <v>20</v>
      </c>
      <c r="AU41" s="146">
        <v>0.53</v>
      </c>
      <c r="AV41" s="146">
        <v>4.33</v>
      </c>
      <c r="AW41" s="146">
        <v>1</v>
      </c>
      <c r="AX41" s="146" t="s">
        <v>88</v>
      </c>
      <c r="AY41" s="146" t="s">
        <v>89</v>
      </c>
      <c r="AZ41" s="146" t="s">
        <v>90</v>
      </c>
      <c r="BA41" s="146">
        <v>7</v>
      </c>
      <c r="BB41" s="146">
        <v>0.19</v>
      </c>
      <c r="BC41" s="146">
        <v>1.52</v>
      </c>
      <c r="BD41" s="146">
        <v>2</v>
      </c>
      <c r="BE41" s="146" t="s">
        <v>88</v>
      </c>
      <c r="BF41" s="146" t="s">
        <v>89</v>
      </c>
      <c r="BG41" s="146" t="s">
        <v>91</v>
      </c>
      <c r="BH41" s="146">
        <v>0</v>
      </c>
      <c r="BI41" s="146">
        <v>0</v>
      </c>
      <c r="BJ41" s="146">
        <v>0</v>
      </c>
      <c r="BK41" s="146">
        <v>6</v>
      </c>
      <c r="BL41" s="146" t="s">
        <v>88</v>
      </c>
      <c r="BM41" s="146" t="s">
        <v>89</v>
      </c>
      <c r="BN41" s="146" t="s">
        <v>92</v>
      </c>
      <c r="BO41" s="146">
        <v>0</v>
      </c>
      <c r="BP41" s="146">
        <v>0</v>
      </c>
      <c r="BQ41" s="146">
        <v>0</v>
      </c>
      <c r="BR41" s="146">
        <v>8</v>
      </c>
      <c r="BS41" s="146" t="s">
        <v>88</v>
      </c>
      <c r="BT41" s="146" t="s">
        <v>89</v>
      </c>
      <c r="BU41" s="146" t="s">
        <v>106</v>
      </c>
      <c r="BV41" s="146">
        <v>1</v>
      </c>
      <c r="BW41" s="146">
        <v>0.03</v>
      </c>
      <c r="BX41" s="146">
        <v>0.22</v>
      </c>
      <c r="BY41" s="146">
        <v>9</v>
      </c>
      <c r="BZ41" s="146" t="s">
        <v>88</v>
      </c>
      <c r="CA41" s="146" t="s">
        <v>89</v>
      </c>
      <c r="CB41" s="146" t="s">
        <v>93</v>
      </c>
      <c r="CC41" s="146">
        <v>0</v>
      </c>
      <c r="CD41" s="146">
        <v>0</v>
      </c>
      <c r="CE41" s="146">
        <v>0</v>
      </c>
      <c r="CF41" s="146">
        <v>10</v>
      </c>
      <c r="CG41" s="146" t="s">
        <v>88</v>
      </c>
      <c r="CH41" s="146" t="s">
        <v>89</v>
      </c>
      <c r="CI41" s="146" t="s">
        <v>30</v>
      </c>
      <c r="CJ41" s="146">
        <v>0</v>
      </c>
      <c r="CK41" s="146">
        <v>0</v>
      </c>
      <c r="CL41" s="146">
        <v>0</v>
      </c>
      <c r="CM41" s="146">
        <v>12</v>
      </c>
      <c r="CN41" s="146" t="s">
        <v>88</v>
      </c>
      <c r="CO41" s="146" t="s">
        <v>89</v>
      </c>
      <c r="CP41" s="146" t="s">
        <v>94</v>
      </c>
      <c r="CQ41" s="146">
        <v>0</v>
      </c>
      <c r="CR41" s="146">
        <v>0</v>
      </c>
      <c r="CS41" s="146">
        <v>0</v>
      </c>
      <c r="CT41" s="146">
        <v>14</v>
      </c>
      <c r="CU41" s="146" t="s">
        <v>88</v>
      </c>
      <c r="CV41" s="146" t="s">
        <v>89</v>
      </c>
      <c r="CW41" s="146" t="s">
        <v>95</v>
      </c>
      <c r="CX41" s="146">
        <v>0</v>
      </c>
      <c r="CY41" s="146">
        <v>0</v>
      </c>
      <c r="CZ41" s="146">
        <v>0</v>
      </c>
      <c r="DA41" s="146">
        <v>18</v>
      </c>
      <c r="DB41" s="146" t="s">
        <v>88</v>
      </c>
      <c r="DC41" s="146" t="s">
        <v>89</v>
      </c>
      <c r="DD41" s="146" t="s">
        <v>96</v>
      </c>
      <c r="DE41" s="146">
        <v>0</v>
      </c>
      <c r="DF41" s="146">
        <v>0</v>
      </c>
      <c r="DG41" s="146">
        <v>0</v>
      </c>
      <c r="DH41" s="146">
        <v>19</v>
      </c>
      <c r="DI41" s="146" t="s">
        <v>88</v>
      </c>
      <c r="DJ41" s="146" t="s">
        <v>89</v>
      </c>
      <c r="DK41" s="146" t="s">
        <v>97</v>
      </c>
      <c r="DL41" s="146">
        <v>2</v>
      </c>
      <c r="DM41" s="146">
        <v>0.05</v>
      </c>
      <c r="DN41" s="146">
        <v>0.43</v>
      </c>
      <c r="DO41" s="146">
        <v>5</v>
      </c>
      <c r="DP41" s="146" t="s">
        <v>98</v>
      </c>
      <c r="DQ41" s="146" t="s">
        <v>99</v>
      </c>
      <c r="DR41" s="146" t="s">
        <v>100</v>
      </c>
      <c r="DS41" s="146">
        <v>30</v>
      </c>
      <c r="DT41" s="146">
        <v>0.8</v>
      </c>
      <c r="DU41" s="146">
        <v>6.49</v>
      </c>
      <c r="DV41" s="146">
        <v>16</v>
      </c>
      <c r="DW41" s="146" t="s">
        <v>101</v>
      </c>
      <c r="DX41" s="146" t="s">
        <v>102</v>
      </c>
      <c r="DY41" s="146" t="s">
        <v>103</v>
      </c>
      <c r="DZ41" s="146">
        <v>163</v>
      </c>
      <c r="EA41" s="146">
        <v>4.3600000000000003</v>
      </c>
      <c r="EB41" s="146">
        <v>35.28</v>
      </c>
      <c r="EC41" s="146">
        <v>15</v>
      </c>
      <c r="ED41" s="146" t="s">
        <v>104</v>
      </c>
      <c r="EE41" s="146" t="s">
        <v>105</v>
      </c>
      <c r="EF41" s="146" t="s">
        <v>107</v>
      </c>
      <c r="EG41" s="146">
        <v>0</v>
      </c>
      <c r="EH41" s="146">
        <v>0</v>
      </c>
      <c r="EI41" s="146">
        <v>0</v>
      </c>
      <c r="EJ41" s="146">
        <v>17</v>
      </c>
      <c r="EK41" s="146" t="s">
        <v>104</v>
      </c>
      <c r="EL41" s="146" t="s">
        <v>105</v>
      </c>
      <c r="EM41" s="146" t="s">
        <v>108</v>
      </c>
      <c r="EN41" s="146">
        <v>0</v>
      </c>
      <c r="EO41" s="146">
        <v>0</v>
      </c>
      <c r="EP41" s="146">
        <v>0</v>
      </c>
      <c r="EQ41" s="146">
        <v>4</v>
      </c>
      <c r="ER41" s="146" t="s">
        <v>109</v>
      </c>
      <c r="ES41" s="146" t="s">
        <v>110</v>
      </c>
      <c r="ET41" s="146" t="s">
        <v>111</v>
      </c>
      <c r="EU41" s="146">
        <v>26</v>
      </c>
      <c r="EV41" s="146">
        <v>0.7</v>
      </c>
      <c r="EW41" s="146">
        <v>5.63</v>
      </c>
    </row>
    <row r="42" spans="1:153">
      <c r="A42" s="147">
        <v>41783.934976851851</v>
      </c>
      <c r="B42" s="146" t="s">
        <v>74</v>
      </c>
      <c r="C42" s="146"/>
      <c r="D42" s="146" t="s">
        <v>75</v>
      </c>
      <c r="E42" s="146">
        <v>51</v>
      </c>
      <c r="F42" s="146" t="s">
        <v>140</v>
      </c>
      <c r="G42" s="146">
        <v>191</v>
      </c>
      <c r="H42" s="146">
        <v>108</v>
      </c>
      <c r="I42" s="146">
        <v>56.54</v>
      </c>
      <c r="J42" s="146">
        <v>83</v>
      </c>
      <c r="K42" s="146">
        <v>43.46</v>
      </c>
      <c r="L42" s="93">
        <v>0</v>
      </c>
      <c r="M42" s="146">
        <v>0</v>
      </c>
      <c r="N42" s="146">
        <v>0</v>
      </c>
      <c r="O42" s="153">
        <v>0</v>
      </c>
      <c r="P42" s="146">
        <v>0</v>
      </c>
      <c r="Q42" s="146">
        <v>0</v>
      </c>
      <c r="R42" s="146">
        <v>83</v>
      </c>
      <c r="S42" s="146">
        <v>43.46</v>
      </c>
      <c r="T42" s="146">
        <v>100</v>
      </c>
      <c r="U42" s="146">
        <v>11</v>
      </c>
      <c r="V42" s="146" t="s">
        <v>76</v>
      </c>
      <c r="W42" s="146" t="s">
        <v>77</v>
      </c>
      <c r="X42" s="146" t="s">
        <v>78</v>
      </c>
      <c r="Y42" s="146">
        <v>4</v>
      </c>
      <c r="Z42" s="146">
        <v>2.09</v>
      </c>
      <c r="AA42" s="146">
        <v>4.82</v>
      </c>
      <c r="AB42" s="146">
        <v>13</v>
      </c>
      <c r="AC42" s="146" t="s">
        <v>79</v>
      </c>
      <c r="AD42" s="146" t="s">
        <v>80</v>
      </c>
      <c r="AE42" s="146" t="s">
        <v>81</v>
      </c>
      <c r="AF42" s="146">
        <v>7</v>
      </c>
      <c r="AG42" s="146">
        <v>3.66</v>
      </c>
      <c r="AH42" s="146">
        <v>8.43</v>
      </c>
      <c r="AI42" s="146">
        <v>3</v>
      </c>
      <c r="AJ42" s="146" t="s">
        <v>82</v>
      </c>
      <c r="AK42" s="146" t="s">
        <v>83</v>
      </c>
      <c r="AL42" s="146" t="s">
        <v>84</v>
      </c>
      <c r="AM42" s="146">
        <v>45</v>
      </c>
      <c r="AN42" s="146">
        <v>23.56</v>
      </c>
      <c r="AO42" s="146">
        <v>54.22</v>
      </c>
      <c r="AP42" s="146">
        <v>7</v>
      </c>
      <c r="AQ42" s="146" t="s">
        <v>85</v>
      </c>
      <c r="AR42" s="146" t="s">
        <v>86</v>
      </c>
      <c r="AS42" s="146" t="s">
        <v>87</v>
      </c>
      <c r="AT42" s="146">
        <v>2</v>
      </c>
      <c r="AU42" s="146">
        <v>1.05</v>
      </c>
      <c r="AV42" s="146">
        <v>2.41</v>
      </c>
      <c r="AW42" s="146">
        <v>1</v>
      </c>
      <c r="AX42" s="146" t="s">
        <v>88</v>
      </c>
      <c r="AY42" s="146" t="s">
        <v>89</v>
      </c>
      <c r="AZ42" s="146" t="s">
        <v>90</v>
      </c>
      <c r="BA42" s="146">
        <v>1</v>
      </c>
      <c r="BB42" s="146">
        <v>0.52</v>
      </c>
      <c r="BC42" s="146">
        <v>1.2</v>
      </c>
      <c r="BD42" s="146">
        <v>2</v>
      </c>
      <c r="BE42" s="146" t="s">
        <v>88</v>
      </c>
      <c r="BF42" s="146" t="s">
        <v>89</v>
      </c>
      <c r="BG42" s="146" t="s">
        <v>91</v>
      </c>
      <c r="BH42" s="146">
        <v>0</v>
      </c>
      <c r="BI42" s="146">
        <v>0</v>
      </c>
      <c r="BJ42" s="146">
        <v>0</v>
      </c>
      <c r="BK42" s="146">
        <v>6</v>
      </c>
      <c r="BL42" s="146" t="s">
        <v>88</v>
      </c>
      <c r="BM42" s="146" t="s">
        <v>89</v>
      </c>
      <c r="BN42" s="146" t="s">
        <v>92</v>
      </c>
      <c r="BO42" s="146">
        <v>0</v>
      </c>
      <c r="BP42" s="146">
        <v>0</v>
      </c>
      <c r="BQ42" s="146">
        <v>0</v>
      </c>
      <c r="BR42" s="146">
        <v>8</v>
      </c>
      <c r="BS42" s="146" t="s">
        <v>88</v>
      </c>
      <c r="BT42" s="146" t="s">
        <v>89</v>
      </c>
      <c r="BU42" s="146" t="s">
        <v>106</v>
      </c>
      <c r="BV42" s="146">
        <v>1</v>
      </c>
      <c r="BW42" s="146">
        <v>0.52</v>
      </c>
      <c r="BX42" s="146">
        <v>1.2</v>
      </c>
      <c r="BY42" s="146">
        <v>9</v>
      </c>
      <c r="BZ42" s="146" t="s">
        <v>88</v>
      </c>
      <c r="CA42" s="146" t="s">
        <v>89</v>
      </c>
      <c r="CB42" s="146" t="s">
        <v>93</v>
      </c>
      <c r="CC42" s="146">
        <v>0</v>
      </c>
      <c r="CD42" s="146">
        <v>0</v>
      </c>
      <c r="CE42" s="146">
        <v>0</v>
      </c>
      <c r="CF42" s="146">
        <v>10</v>
      </c>
      <c r="CG42" s="146" t="s">
        <v>88</v>
      </c>
      <c r="CH42" s="146" t="s">
        <v>89</v>
      </c>
      <c r="CI42" s="146" t="s">
        <v>30</v>
      </c>
      <c r="CJ42" s="146">
        <v>0</v>
      </c>
      <c r="CK42" s="146">
        <v>0</v>
      </c>
      <c r="CL42" s="146">
        <v>0</v>
      </c>
      <c r="CM42" s="146">
        <v>12</v>
      </c>
      <c r="CN42" s="146" t="s">
        <v>88</v>
      </c>
      <c r="CO42" s="146" t="s">
        <v>89</v>
      </c>
      <c r="CP42" s="146" t="s">
        <v>94</v>
      </c>
      <c r="CQ42" s="146">
        <v>0</v>
      </c>
      <c r="CR42" s="146">
        <v>0</v>
      </c>
      <c r="CS42" s="146">
        <v>0</v>
      </c>
      <c r="CT42" s="146">
        <v>14</v>
      </c>
      <c r="CU42" s="146" t="s">
        <v>88</v>
      </c>
      <c r="CV42" s="146" t="s">
        <v>89</v>
      </c>
      <c r="CW42" s="146" t="s">
        <v>95</v>
      </c>
      <c r="CX42" s="146">
        <v>0</v>
      </c>
      <c r="CY42" s="146">
        <v>0</v>
      </c>
      <c r="CZ42" s="146">
        <v>0</v>
      </c>
      <c r="DA42" s="146">
        <v>18</v>
      </c>
      <c r="DB42" s="146" t="s">
        <v>88</v>
      </c>
      <c r="DC42" s="146" t="s">
        <v>89</v>
      </c>
      <c r="DD42" s="146" t="s">
        <v>96</v>
      </c>
      <c r="DE42" s="146">
        <v>0</v>
      </c>
      <c r="DF42" s="146">
        <v>0</v>
      </c>
      <c r="DG42" s="146">
        <v>0</v>
      </c>
      <c r="DH42" s="146">
        <v>19</v>
      </c>
      <c r="DI42" s="146" t="s">
        <v>88</v>
      </c>
      <c r="DJ42" s="146" t="s">
        <v>89</v>
      </c>
      <c r="DK42" s="146" t="s">
        <v>97</v>
      </c>
      <c r="DL42" s="146">
        <v>0</v>
      </c>
      <c r="DM42" s="146">
        <v>0</v>
      </c>
      <c r="DN42" s="146">
        <v>0</v>
      </c>
      <c r="DO42" s="146">
        <v>5</v>
      </c>
      <c r="DP42" s="146" t="s">
        <v>98</v>
      </c>
      <c r="DQ42" s="146" t="s">
        <v>99</v>
      </c>
      <c r="DR42" s="146" t="s">
        <v>100</v>
      </c>
      <c r="DS42" s="146">
        <v>2</v>
      </c>
      <c r="DT42" s="146">
        <v>1.05</v>
      </c>
      <c r="DU42" s="146">
        <v>2.41</v>
      </c>
      <c r="DV42" s="146">
        <v>16</v>
      </c>
      <c r="DW42" s="146" t="s">
        <v>101</v>
      </c>
      <c r="DX42" s="146" t="s">
        <v>102</v>
      </c>
      <c r="DY42" s="146" t="s">
        <v>103</v>
      </c>
      <c r="DZ42" s="146">
        <v>15</v>
      </c>
      <c r="EA42" s="146">
        <v>7.85</v>
      </c>
      <c r="EB42" s="146">
        <v>18.07</v>
      </c>
      <c r="EC42" s="146">
        <v>15</v>
      </c>
      <c r="ED42" s="146" t="s">
        <v>104</v>
      </c>
      <c r="EE42" s="146" t="s">
        <v>105</v>
      </c>
      <c r="EF42" s="146" t="s">
        <v>107</v>
      </c>
      <c r="EG42" s="146">
        <v>0</v>
      </c>
      <c r="EH42" s="146">
        <v>0</v>
      </c>
      <c r="EI42" s="146">
        <v>0</v>
      </c>
      <c r="EJ42" s="146">
        <v>17</v>
      </c>
      <c r="EK42" s="146" t="s">
        <v>104</v>
      </c>
      <c r="EL42" s="146" t="s">
        <v>105</v>
      </c>
      <c r="EM42" s="146" t="s">
        <v>108</v>
      </c>
      <c r="EN42" s="146">
        <v>0</v>
      </c>
      <c r="EO42" s="146">
        <v>0</v>
      </c>
      <c r="EP42" s="146">
        <v>0</v>
      </c>
      <c r="EQ42" s="146">
        <v>4</v>
      </c>
      <c r="ER42" s="146" t="s">
        <v>109</v>
      </c>
      <c r="ES42" s="146" t="s">
        <v>110</v>
      </c>
      <c r="ET42" s="146" t="s">
        <v>111</v>
      </c>
      <c r="EU42" s="146">
        <v>6</v>
      </c>
      <c r="EV42" s="146">
        <v>3.14</v>
      </c>
      <c r="EW42" s="146">
        <v>7.23</v>
      </c>
    </row>
    <row r="43" spans="1:153">
      <c r="A43" s="147">
        <v>41783.934976851851</v>
      </c>
      <c r="B43" s="146" t="s">
        <v>74</v>
      </c>
      <c r="C43" s="146"/>
      <c r="D43" s="146" t="s">
        <v>75</v>
      </c>
      <c r="E43" s="146">
        <v>52</v>
      </c>
      <c r="F43" s="146" t="s">
        <v>196</v>
      </c>
      <c r="G43" s="146">
        <v>6734</v>
      </c>
      <c r="H43" s="146">
        <v>5809</v>
      </c>
      <c r="I43" s="146">
        <v>86.26</v>
      </c>
      <c r="J43" s="146">
        <v>925</v>
      </c>
      <c r="K43" s="146">
        <v>13.74</v>
      </c>
      <c r="L43" s="93">
        <v>9</v>
      </c>
      <c r="M43" s="146">
        <v>0.13</v>
      </c>
      <c r="N43" s="146">
        <v>0.97</v>
      </c>
      <c r="O43" s="153">
        <v>9</v>
      </c>
      <c r="P43" s="146">
        <v>0.13</v>
      </c>
      <c r="Q43" s="146">
        <v>0.97</v>
      </c>
      <c r="R43" s="146">
        <v>907</v>
      </c>
      <c r="S43" s="146">
        <v>13.47</v>
      </c>
      <c r="T43" s="146">
        <v>98.05</v>
      </c>
      <c r="U43" s="146">
        <v>11</v>
      </c>
      <c r="V43" s="146" t="s">
        <v>76</v>
      </c>
      <c r="W43" s="146" t="s">
        <v>77</v>
      </c>
      <c r="X43" s="146" t="s">
        <v>78</v>
      </c>
      <c r="Y43" s="146">
        <v>7</v>
      </c>
      <c r="Z43" s="146">
        <v>0.1</v>
      </c>
      <c r="AA43" s="146">
        <v>0.77</v>
      </c>
      <c r="AB43" s="146">
        <v>13</v>
      </c>
      <c r="AC43" s="146" t="s">
        <v>79</v>
      </c>
      <c r="AD43" s="146" t="s">
        <v>80</v>
      </c>
      <c r="AE43" s="146" t="s">
        <v>81</v>
      </c>
      <c r="AF43" s="146">
        <v>588</v>
      </c>
      <c r="AG43" s="146">
        <v>8.73</v>
      </c>
      <c r="AH43" s="146">
        <v>64.83</v>
      </c>
      <c r="AI43" s="146">
        <v>3</v>
      </c>
      <c r="AJ43" s="146" t="s">
        <v>82</v>
      </c>
      <c r="AK43" s="146" t="s">
        <v>83</v>
      </c>
      <c r="AL43" s="146" t="s">
        <v>84</v>
      </c>
      <c r="AM43" s="146">
        <v>41</v>
      </c>
      <c r="AN43" s="146">
        <v>0.61</v>
      </c>
      <c r="AO43" s="146">
        <v>4.5199999999999996</v>
      </c>
      <c r="AP43" s="146">
        <v>7</v>
      </c>
      <c r="AQ43" s="146" t="s">
        <v>85</v>
      </c>
      <c r="AR43" s="146" t="s">
        <v>86</v>
      </c>
      <c r="AS43" s="146" t="s">
        <v>87</v>
      </c>
      <c r="AT43" s="146">
        <v>30</v>
      </c>
      <c r="AU43" s="146">
        <v>0.45</v>
      </c>
      <c r="AV43" s="146">
        <v>3.31</v>
      </c>
      <c r="AW43" s="146">
        <v>1</v>
      </c>
      <c r="AX43" s="146" t="s">
        <v>88</v>
      </c>
      <c r="AY43" s="146" t="s">
        <v>89</v>
      </c>
      <c r="AZ43" s="146" t="s">
        <v>90</v>
      </c>
      <c r="BA43" s="146">
        <v>6</v>
      </c>
      <c r="BB43" s="146">
        <v>0.09</v>
      </c>
      <c r="BC43" s="146">
        <v>0.66</v>
      </c>
      <c r="BD43" s="146">
        <v>2</v>
      </c>
      <c r="BE43" s="146" t="s">
        <v>88</v>
      </c>
      <c r="BF43" s="146" t="s">
        <v>89</v>
      </c>
      <c r="BG43" s="146" t="s">
        <v>91</v>
      </c>
      <c r="BH43" s="146">
        <v>0</v>
      </c>
      <c r="BI43" s="146">
        <v>0</v>
      </c>
      <c r="BJ43" s="146">
        <v>0</v>
      </c>
      <c r="BK43" s="146">
        <v>6</v>
      </c>
      <c r="BL43" s="146" t="s">
        <v>88</v>
      </c>
      <c r="BM43" s="146" t="s">
        <v>89</v>
      </c>
      <c r="BN43" s="146" t="s">
        <v>92</v>
      </c>
      <c r="BO43" s="146">
        <v>0</v>
      </c>
      <c r="BP43" s="146">
        <v>0</v>
      </c>
      <c r="BQ43" s="146">
        <v>0</v>
      </c>
      <c r="BR43" s="146">
        <v>8</v>
      </c>
      <c r="BS43" s="146" t="s">
        <v>88</v>
      </c>
      <c r="BT43" s="146" t="s">
        <v>89</v>
      </c>
      <c r="BU43" s="146" t="s">
        <v>106</v>
      </c>
      <c r="BV43" s="146">
        <v>3</v>
      </c>
      <c r="BW43" s="146">
        <v>0.04</v>
      </c>
      <c r="BX43" s="146">
        <v>0.33</v>
      </c>
      <c r="BY43" s="146">
        <v>9</v>
      </c>
      <c r="BZ43" s="146" t="s">
        <v>88</v>
      </c>
      <c r="CA43" s="146" t="s">
        <v>89</v>
      </c>
      <c r="CB43" s="146" t="s">
        <v>93</v>
      </c>
      <c r="CC43" s="146">
        <v>0</v>
      </c>
      <c r="CD43" s="146">
        <v>0</v>
      </c>
      <c r="CE43" s="146">
        <v>0</v>
      </c>
      <c r="CF43" s="146">
        <v>10</v>
      </c>
      <c r="CG43" s="146" t="s">
        <v>88</v>
      </c>
      <c r="CH43" s="146" t="s">
        <v>89</v>
      </c>
      <c r="CI43" s="146" t="s">
        <v>30</v>
      </c>
      <c r="CJ43" s="146">
        <v>0</v>
      </c>
      <c r="CK43" s="146">
        <v>0</v>
      </c>
      <c r="CL43" s="146">
        <v>0</v>
      </c>
      <c r="CM43" s="146">
        <v>12</v>
      </c>
      <c r="CN43" s="146" t="s">
        <v>88</v>
      </c>
      <c r="CO43" s="146" t="s">
        <v>89</v>
      </c>
      <c r="CP43" s="146" t="s">
        <v>94</v>
      </c>
      <c r="CQ43" s="146">
        <v>0</v>
      </c>
      <c r="CR43" s="146">
        <v>0</v>
      </c>
      <c r="CS43" s="146">
        <v>0</v>
      </c>
      <c r="CT43" s="146">
        <v>14</v>
      </c>
      <c r="CU43" s="146" t="s">
        <v>88</v>
      </c>
      <c r="CV43" s="146" t="s">
        <v>89</v>
      </c>
      <c r="CW43" s="146" t="s">
        <v>95</v>
      </c>
      <c r="CX43" s="146">
        <v>0</v>
      </c>
      <c r="CY43" s="146">
        <v>0</v>
      </c>
      <c r="CZ43" s="146">
        <v>0</v>
      </c>
      <c r="DA43" s="146">
        <v>18</v>
      </c>
      <c r="DB43" s="146" t="s">
        <v>88</v>
      </c>
      <c r="DC43" s="146" t="s">
        <v>89</v>
      </c>
      <c r="DD43" s="146" t="s">
        <v>96</v>
      </c>
      <c r="DE43" s="146">
        <v>0</v>
      </c>
      <c r="DF43" s="146">
        <v>0</v>
      </c>
      <c r="DG43" s="146">
        <v>0</v>
      </c>
      <c r="DH43" s="146">
        <v>19</v>
      </c>
      <c r="DI43" s="146" t="s">
        <v>88</v>
      </c>
      <c r="DJ43" s="146" t="s">
        <v>89</v>
      </c>
      <c r="DK43" s="146" t="s">
        <v>97</v>
      </c>
      <c r="DL43" s="146">
        <v>8</v>
      </c>
      <c r="DM43" s="146">
        <v>0.12</v>
      </c>
      <c r="DN43" s="146">
        <v>0.88</v>
      </c>
      <c r="DO43" s="146">
        <v>5</v>
      </c>
      <c r="DP43" s="146" t="s">
        <v>98</v>
      </c>
      <c r="DQ43" s="146" t="s">
        <v>99</v>
      </c>
      <c r="DR43" s="146" t="s">
        <v>100</v>
      </c>
      <c r="DS43" s="146">
        <v>36</v>
      </c>
      <c r="DT43" s="146">
        <v>0.53</v>
      </c>
      <c r="DU43" s="146">
        <v>3.97</v>
      </c>
      <c r="DV43" s="146">
        <v>16</v>
      </c>
      <c r="DW43" s="146" t="s">
        <v>101</v>
      </c>
      <c r="DX43" s="146" t="s">
        <v>102</v>
      </c>
      <c r="DY43" s="146" t="s">
        <v>103</v>
      </c>
      <c r="DZ43" s="146">
        <v>134</v>
      </c>
      <c r="EA43" s="146">
        <v>1.99</v>
      </c>
      <c r="EB43" s="146">
        <v>14.77</v>
      </c>
      <c r="EC43" s="146">
        <v>15</v>
      </c>
      <c r="ED43" s="146" t="s">
        <v>104</v>
      </c>
      <c r="EE43" s="146" t="s">
        <v>105</v>
      </c>
      <c r="EF43" s="146" t="s">
        <v>107</v>
      </c>
      <c r="EG43" s="146">
        <v>0</v>
      </c>
      <c r="EH43" s="146">
        <v>0</v>
      </c>
      <c r="EI43" s="146">
        <v>0</v>
      </c>
      <c r="EJ43" s="146">
        <v>17</v>
      </c>
      <c r="EK43" s="146" t="s">
        <v>104</v>
      </c>
      <c r="EL43" s="146" t="s">
        <v>105</v>
      </c>
      <c r="EM43" s="146" t="s">
        <v>108</v>
      </c>
      <c r="EN43" s="146">
        <v>0</v>
      </c>
      <c r="EO43" s="146">
        <v>0</v>
      </c>
      <c r="EP43" s="146">
        <v>0</v>
      </c>
      <c r="EQ43" s="146">
        <v>4</v>
      </c>
      <c r="ER43" s="146" t="s">
        <v>109</v>
      </c>
      <c r="ES43" s="146" t="s">
        <v>110</v>
      </c>
      <c r="ET43" s="146" t="s">
        <v>111</v>
      </c>
      <c r="EU43" s="146">
        <v>54</v>
      </c>
      <c r="EV43" s="146">
        <v>0.8</v>
      </c>
      <c r="EW43" s="146">
        <v>5.95</v>
      </c>
    </row>
    <row r="44" spans="1:153">
      <c r="A44" s="147">
        <v>41783.934976851851</v>
      </c>
      <c r="B44" s="146" t="s">
        <v>74</v>
      </c>
      <c r="C44" s="146"/>
      <c r="D44" s="146" t="s">
        <v>75</v>
      </c>
      <c r="E44" s="146">
        <v>53</v>
      </c>
      <c r="F44" s="146" t="s">
        <v>216</v>
      </c>
      <c r="G44" s="146">
        <v>1635</v>
      </c>
      <c r="H44" s="146">
        <v>1411</v>
      </c>
      <c r="I44" s="146">
        <v>86.3</v>
      </c>
      <c r="J44" s="146">
        <v>224</v>
      </c>
      <c r="K44" s="146">
        <v>13.7</v>
      </c>
      <c r="L44" s="93">
        <v>4</v>
      </c>
      <c r="M44" s="146">
        <v>0.24</v>
      </c>
      <c r="N44" s="146">
        <v>1.79</v>
      </c>
      <c r="O44" s="153">
        <v>0</v>
      </c>
      <c r="P44" s="146">
        <v>0</v>
      </c>
      <c r="Q44" s="146">
        <v>0</v>
      </c>
      <c r="R44" s="146">
        <v>220</v>
      </c>
      <c r="S44" s="146">
        <v>13.46</v>
      </c>
      <c r="T44" s="146">
        <v>98.21</v>
      </c>
      <c r="U44" s="146">
        <v>11</v>
      </c>
      <c r="V44" s="146" t="s">
        <v>76</v>
      </c>
      <c r="W44" s="146" t="s">
        <v>77</v>
      </c>
      <c r="X44" s="146" t="s">
        <v>78</v>
      </c>
      <c r="Y44" s="146">
        <v>1</v>
      </c>
      <c r="Z44" s="146">
        <v>0.06</v>
      </c>
      <c r="AA44" s="146">
        <v>0.45</v>
      </c>
      <c r="AB44" s="146">
        <v>13</v>
      </c>
      <c r="AC44" s="146" t="s">
        <v>79</v>
      </c>
      <c r="AD44" s="146" t="s">
        <v>80</v>
      </c>
      <c r="AE44" s="146" t="s">
        <v>81</v>
      </c>
      <c r="AF44" s="146">
        <v>93</v>
      </c>
      <c r="AG44" s="146">
        <v>5.69</v>
      </c>
      <c r="AH44" s="146">
        <v>42.27</v>
      </c>
      <c r="AI44" s="146">
        <v>3</v>
      </c>
      <c r="AJ44" s="146" t="s">
        <v>82</v>
      </c>
      <c r="AK44" s="146" t="s">
        <v>83</v>
      </c>
      <c r="AL44" s="146" t="s">
        <v>84</v>
      </c>
      <c r="AM44" s="146">
        <v>10</v>
      </c>
      <c r="AN44" s="146">
        <v>0.61</v>
      </c>
      <c r="AO44" s="146">
        <v>4.55</v>
      </c>
      <c r="AP44" s="146">
        <v>7</v>
      </c>
      <c r="AQ44" s="146" t="s">
        <v>85</v>
      </c>
      <c r="AR44" s="146" t="s">
        <v>86</v>
      </c>
      <c r="AS44" s="146" t="s">
        <v>87</v>
      </c>
      <c r="AT44" s="146">
        <v>16</v>
      </c>
      <c r="AU44" s="146">
        <v>0.98</v>
      </c>
      <c r="AV44" s="146">
        <v>7.27</v>
      </c>
      <c r="AW44" s="146">
        <v>1</v>
      </c>
      <c r="AX44" s="146" t="s">
        <v>88</v>
      </c>
      <c r="AY44" s="146" t="s">
        <v>89</v>
      </c>
      <c r="AZ44" s="146" t="s">
        <v>90</v>
      </c>
      <c r="BA44" s="146">
        <v>9</v>
      </c>
      <c r="BB44" s="146">
        <v>0.55000000000000004</v>
      </c>
      <c r="BC44" s="146">
        <v>4.09</v>
      </c>
      <c r="BD44" s="146">
        <v>2</v>
      </c>
      <c r="BE44" s="146" t="s">
        <v>88</v>
      </c>
      <c r="BF44" s="146" t="s">
        <v>89</v>
      </c>
      <c r="BG44" s="146" t="s">
        <v>91</v>
      </c>
      <c r="BH44" s="146">
        <v>0</v>
      </c>
      <c r="BI44" s="146">
        <v>0</v>
      </c>
      <c r="BJ44" s="146">
        <v>0</v>
      </c>
      <c r="BK44" s="146">
        <v>6</v>
      </c>
      <c r="BL44" s="146" t="s">
        <v>88</v>
      </c>
      <c r="BM44" s="146" t="s">
        <v>89</v>
      </c>
      <c r="BN44" s="146" t="s">
        <v>92</v>
      </c>
      <c r="BO44" s="146">
        <v>0</v>
      </c>
      <c r="BP44" s="146">
        <v>0</v>
      </c>
      <c r="BQ44" s="146">
        <v>0</v>
      </c>
      <c r="BR44" s="146">
        <v>8</v>
      </c>
      <c r="BS44" s="146" t="s">
        <v>88</v>
      </c>
      <c r="BT44" s="146" t="s">
        <v>89</v>
      </c>
      <c r="BU44" s="146" t="s">
        <v>106</v>
      </c>
      <c r="BV44" s="146">
        <v>10</v>
      </c>
      <c r="BW44" s="146">
        <v>0.61</v>
      </c>
      <c r="BX44" s="146">
        <v>4.55</v>
      </c>
      <c r="BY44" s="146">
        <v>9</v>
      </c>
      <c r="BZ44" s="146" t="s">
        <v>88</v>
      </c>
      <c r="CA44" s="146" t="s">
        <v>89</v>
      </c>
      <c r="CB44" s="146" t="s">
        <v>93</v>
      </c>
      <c r="CC44" s="146">
        <v>0</v>
      </c>
      <c r="CD44" s="146">
        <v>0</v>
      </c>
      <c r="CE44" s="146">
        <v>0</v>
      </c>
      <c r="CF44" s="146">
        <v>10</v>
      </c>
      <c r="CG44" s="146" t="s">
        <v>88</v>
      </c>
      <c r="CH44" s="146" t="s">
        <v>89</v>
      </c>
      <c r="CI44" s="146" t="s">
        <v>30</v>
      </c>
      <c r="CJ44" s="146">
        <v>0</v>
      </c>
      <c r="CK44" s="146">
        <v>0</v>
      </c>
      <c r="CL44" s="146">
        <v>0</v>
      </c>
      <c r="CM44" s="146">
        <v>12</v>
      </c>
      <c r="CN44" s="146" t="s">
        <v>88</v>
      </c>
      <c r="CO44" s="146" t="s">
        <v>89</v>
      </c>
      <c r="CP44" s="146" t="s">
        <v>94</v>
      </c>
      <c r="CQ44" s="146">
        <v>0</v>
      </c>
      <c r="CR44" s="146">
        <v>0</v>
      </c>
      <c r="CS44" s="146">
        <v>0</v>
      </c>
      <c r="CT44" s="146">
        <v>14</v>
      </c>
      <c r="CU44" s="146" t="s">
        <v>88</v>
      </c>
      <c r="CV44" s="146" t="s">
        <v>89</v>
      </c>
      <c r="CW44" s="146" t="s">
        <v>95</v>
      </c>
      <c r="CX44" s="146">
        <v>0</v>
      </c>
      <c r="CY44" s="146">
        <v>0</v>
      </c>
      <c r="CZ44" s="146">
        <v>0</v>
      </c>
      <c r="DA44" s="146">
        <v>18</v>
      </c>
      <c r="DB44" s="146" t="s">
        <v>88</v>
      </c>
      <c r="DC44" s="146" t="s">
        <v>89</v>
      </c>
      <c r="DD44" s="146" t="s">
        <v>96</v>
      </c>
      <c r="DE44" s="146">
        <v>0</v>
      </c>
      <c r="DF44" s="146">
        <v>0</v>
      </c>
      <c r="DG44" s="146">
        <v>0</v>
      </c>
      <c r="DH44" s="146">
        <v>19</v>
      </c>
      <c r="DI44" s="146" t="s">
        <v>88</v>
      </c>
      <c r="DJ44" s="146" t="s">
        <v>89</v>
      </c>
      <c r="DK44" s="146" t="s">
        <v>97</v>
      </c>
      <c r="DL44" s="146">
        <v>0</v>
      </c>
      <c r="DM44" s="146">
        <v>0</v>
      </c>
      <c r="DN44" s="146">
        <v>0</v>
      </c>
      <c r="DO44" s="146">
        <v>5</v>
      </c>
      <c r="DP44" s="146" t="s">
        <v>98</v>
      </c>
      <c r="DQ44" s="146" t="s">
        <v>99</v>
      </c>
      <c r="DR44" s="146" t="s">
        <v>100</v>
      </c>
      <c r="DS44" s="146">
        <v>13</v>
      </c>
      <c r="DT44" s="146">
        <v>0.8</v>
      </c>
      <c r="DU44" s="146">
        <v>5.91</v>
      </c>
      <c r="DV44" s="146">
        <v>16</v>
      </c>
      <c r="DW44" s="146" t="s">
        <v>101</v>
      </c>
      <c r="DX44" s="146" t="s">
        <v>102</v>
      </c>
      <c r="DY44" s="146" t="s">
        <v>103</v>
      </c>
      <c r="DZ44" s="146">
        <v>49</v>
      </c>
      <c r="EA44" s="146">
        <v>3</v>
      </c>
      <c r="EB44" s="146">
        <v>22.27</v>
      </c>
      <c r="EC44" s="146">
        <v>15</v>
      </c>
      <c r="ED44" s="146" t="s">
        <v>104</v>
      </c>
      <c r="EE44" s="146" t="s">
        <v>105</v>
      </c>
      <c r="EF44" s="146" t="s">
        <v>107</v>
      </c>
      <c r="EG44" s="146">
        <v>0</v>
      </c>
      <c r="EH44" s="146">
        <v>0</v>
      </c>
      <c r="EI44" s="146">
        <v>0</v>
      </c>
      <c r="EJ44" s="146">
        <v>17</v>
      </c>
      <c r="EK44" s="146" t="s">
        <v>104</v>
      </c>
      <c r="EL44" s="146" t="s">
        <v>105</v>
      </c>
      <c r="EM44" s="146" t="s">
        <v>108</v>
      </c>
      <c r="EN44" s="146">
        <v>0</v>
      </c>
      <c r="EO44" s="146">
        <v>0</v>
      </c>
      <c r="EP44" s="146">
        <v>0</v>
      </c>
      <c r="EQ44" s="146">
        <v>4</v>
      </c>
      <c r="ER44" s="146" t="s">
        <v>109</v>
      </c>
      <c r="ES44" s="146" t="s">
        <v>110</v>
      </c>
      <c r="ET44" s="146" t="s">
        <v>111</v>
      </c>
      <c r="EU44" s="146">
        <v>19</v>
      </c>
      <c r="EV44" s="146">
        <v>1.1599999999999999</v>
      </c>
      <c r="EW44" s="146">
        <v>8.64</v>
      </c>
    </row>
    <row r="45" spans="1:153">
      <c r="A45" s="147">
        <v>41783.934976851851</v>
      </c>
      <c r="B45" s="146" t="s">
        <v>74</v>
      </c>
      <c r="C45" s="146"/>
      <c r="D45" s="146" t="s">
        <v>75</v>
      </c>
      <c r="E45" s="146">
        <v>54</v>
      </c>
      <c r="F45" s="146" t="s">
        <v>137</v>
      </c>
      <c r="G45" s="146">
        <v>3005</v>
      </c>
      <c r="H45" s="146">
        <v>2687</v>
      </c>
      <c r="I45" s="146">
        <v>89.42</v>
      </c>
      <c r="J45" s="146">
        <v>318</v>
      </c>
      <c r="K45" s="146">
        <v>10.58</v>
      </c>
      <c r="L45" s="93">
        <v>6</v>
      </c>
      <c r="M45" s="146">
        <v>0.2</v>
      </c>
      <c r="N45" s="146">
        <v>1.89</v>
      </c>
      <c r="O45" s="153">
        <v>0</v>
      </c>
      <c r="P45" s="146">
        <v>0</v>
      </c>
      <c r="Q45" s="146">
        <v>0</v>
      </c>
      <c r="R45" s="146">
        <v>312</v>
      </c>
      <c r="S45" s="146">
        <v>10.38</v>
      </c>
      <c r="T45" s="146">
        <v>98.11</v>
      </c>
      <c r="U45" s="146">
        <v>11</v>
      </c>
      <c r="V45" s="146" t="s">
        <v>76</v>
      </c>
      <c r="W45" s="146" t="s">
        <v>77</v>
      </c>
      <c r="X45" s="146" t="s">
        <v>78</v>
      </c>
      <c r="Y45" s="146">
        <v>4</v>
      </c>
      <c r="Z45" s="146">
        <v>0.13</v>
      </c>
      <c r="AA45" s="146">
        <v>1.28</v>
      </c>
      <c r="AB45" s="146">
        <v>13</v>
      </c>
      <c r="AC45" s="146" t="s">
        <v>79</v>
      </c>
      <c r="AD45" s="146" t="s">
        <v>80</v>
      </c>
      <c r="AE45" s="146" t="s">
        <v>81</v>
      </c>
      <c r="AF45" s="146">
        <v>130</v>
      </c>
      <c r="AG45" s="146">
        <v>4.33</v>
      </c>
      <c r="AH45" s="146">
        <v>41.67</v>
      </c>
      <c r="AI45" s="146">
        <v>3</v>
      </c>
      <c r="AJ45" s="146" t="s">
        <v>82</v>
      </c>
      <c r="AK45" s="146" t="s">
        <v>83</v>
      </c>
      <c r="AL45" s="146" t="s">
        <v>84</v>
      </c>
      <c r="AM45" s="146">
        <v>16</v>
      </c>
      <c r="AN45" s="146">
        <v>0.53</v>
      </c>
      <c r="AO45" s="146">
        <v>5.13</v>
      </c>
      <c r="AP45" s="146">
        <v>7</v>
      </c>
      <c r="AQ45" s="146" t="s">
        <v>85</v>
      </c>
      <c r="AR45" s="146" t="s">
        <v>86</v>
      </c>
      <c r="AS45" s="146" t="s">
        <v>87</v>
      </c>
      <c r="AT45" s="146">
        <v>12</v>
      </c>
      <c r="AU45" s="146">
        <v>0.4</v>
      </c>
      <c r="AV45" s="146">
        <v>3.85</v>
      </c>
      <c r="AW45" s="146">
        <v>1</v>
      </c>
      <c r="AX45" s="146" t="s">
        <v>88</v>
      </c>
      <c r="AY45" s="146" t="s">
        <v>89</v>
      </c>
      <c r="AZ45" s="146" t="s">
        <v>90</v>
      </c>
      <c r="BA45" s="146">
        <v>3</v>
      </c>
      <c r="BB45" s="146">
        <v>0.1</v>
      </c>
      <c r="BC45" s="146">
        <v>0.96</v>
      </c>
      <c r="BD45" s="146">
        <v>2</v>
      </c>
      <c r="BE45" s="146" t="s">
        <v>88</v>
      </c>
      <c r="BF45" s="146" t="s">
        <v>89</v>
      </c>
      <c r="BG45" s="146" t="s">
        <v>91</v>
      </c>
      <c r="BH45" s="146">
        <v>0</v>
      </c>
      <c r="BI45" s="146">
        <v>0</v>
      </c>
      <c r="BJ45" s="146">
        <v>0</v>
      </c>
      <c r="BK45" s="146">
        <v>6</v>
      </c>
      <c r="BL45" s="146" t="s">
        <v>88</v>
      </c>
      <c r="BM45" s="146" t="s">
        <v>89</v>
      </c>
      <c r="BN45" s="146" t="s">
        <v>92</v>
      </c>
      <c r="BO45" s="146">
        <v>0</v>
      </c>
      <c r="BP45" s="146">
        <v>0</v>
      </c>
      <c r="BQ45" s="146">
        <v>0</v>
      </c>
      <c r="BR45" s="146">
        <v>8</v>
      </c>
      <c r="BS45" s="146" t="s">
        <v>88</v>
      </c>
      <c r="BT45" s="146" t="s">
        <v>89</v>
      </c>
      <c r="BU45" s="146" t="s">
        <v>106</v>
      </c>
      <c r="BV45" s="146">
        <v>0</v>
      </c>
      <c r="BW45" s="146">
        <v>0</v>
      </c>
      <c r="BX45" s="146">
        <v>0</v>
      </c>
      <c r="BY45" s="146">
        <v>9</v>
      </c>
      <c r="BZ45" s="146" t="s">
        <v>88</v>
      </c>
      <c r="CA45" s="146" t="s">
        <v>89</v>
      </c>
      <c r="CB45" s="146" t="s">
        <v>93</v>
      </c>
      <c r="CC45" s="146">
        <v>0</v>
      </c>
      <c r="CD45" s="146">
        <v>0</v>
      </c>
      <c r="CE45" s="146">
        <v>0</v>
      </c>
      <c r="CF45" s="146">
        <v>10</v>
      </c>
      <c r="CG45" s="146" t="s">
        <v>88</v>
      </c>
      <c r="CH45" s="146" t="s">
        <v>89</v>
      </c>
      <c r="CI45" s="146" t="s">
        <v>30</v>
      </c>
      <c r="CJ45" s="146">
        <v>0</v>
      </c>
      <c r="CK45" s="146">
        <v>0</v>
      </c>
      <c r="CL45" s="146">
        <v>0</v>
      </c>
      <c r="CM45" s="146">
        <v>12</v>
      </c>
      <c r="CN45" s="146" t="s">
        <v>88</v>
      </c>
      <c r="CO45" s="146" t="s">
        <v>89</v>
      </c>
      <c r="CP45" s="146" t="s">
        <v>94</v>
      </c>
      <c r="CQ45" s="146">
        <v>0</v>
      </c>
      <c r="CR45" s="146">
        <v>0</v>
      </c>
      <c r="CS45" s="146">
        <v>0</v>
      </c>
      <c r="CT45" s="146">
        <v>14</v>
      </c>
      <c r="CU45" s="146" t="s">
        <v>88</v>
      </c>
      <c r="CV45" s="146" t="s">
        <v>89</v>
      </c>
      <c r="CW45" s="146" t="s">
        <v>95</v>
      </c>
      <c r="CX45" s="146">
        <v>0</v>
      </c>
      <c r="CY45" s="146">
        <v>0</v>
      </c>
      <c r="CZ45" s="146">
        <v>0</v>
      </c>
      <c r="DA45" s="146">
        <v>18</v>
      </c>
      <c r="DB45" s="146" t="s">
        <v>88</v>
      </c>
      <c r="DC45" s="146" t="s">
        <v>89</v>
      </c>
      <c r="DD45" s="146" t="s">
        <v>96</v>
      </c>
      <c r="DE45" s="146">
        <v>0</v>
      </c>
      <c r="DF45" s="146">
        <v>0</v>
      </c>
      <c r="DG45" s="146">
        <v>0</v>
      </c>
      <c r="DH45" s="146">
        <v>19</v>
      </c>
      <c r="DI45" s="146" t="s">
        <v>88</v>
      </c>
      <c r="DJ45" s="146" t="s">
        <v>89</v>
      </c>
      <c r="DK45" s="146" t="s">
        <v>97</v>
      </c>
      <c r="DL45" s="146">
        <v>8</v>
      </c>
      <c r="DM45" s="146">
        <v>0.27</v>
      </c>
      <c r="DN45" s="146">
        <v>2.56</v>
      </c>
      <c r="DO45" s="146">
        <v>5</v>
      </c>
      <c r="DP45" s="146" t="s">
        <v>98</v>
      </c>
      <c r="DQ45" s="146" t="s">
        <v>99</v>
      </c>
      <c r="DR45" s="146" t="s">
        <v>100</v>
      </c>
      <c r="DS45" s="146">
        <v>10</v>
      </c>
      <c r="DT45" s="146">
        <v>0.33</v>
      </c>
      <c r="DU45" s="146">
        <v>3.21</v>
      </c>
      <c r="DV45" s="146">
        <v>16</v>
      </c>
      <c r="DW45" s="146" t="s">
        <v>101</v>
      </c>
      <c r="DX45" s="146" t="s">
        <v>102</v>
      </c>
      <c r="DY45" s="146" t="s">
        <v>103</v>
      </c>
      <c r="DZ45" s="146">
        <v>112</v>
      </c>
      <c r="EA45" s="146">
        <v>3.73</v>
      </c>
      <c r="EB45" s="146">
        <v>35.9</v>
      </c>
      <c r="EC45" s="146">
        <v>15</v>
      </c>
      <c r="ED45" s="146" t="s">
        <v>104</v>
      </c>
      <c r="EE45" s="146" t="s">
        <v>105</v>
      </c>
      <c r="EF45" s="146" t="s">
        <v>107</v>
      </c>
      <c r="EG45" s="146">
        <v>0</v>
      </c>
      <c r="EH45" s="146">
        <v>0</v>
      </c>
      <c r="EI45" s="146">
        <v>0</v>
      </c>
      <c r="EJ45" s="146">
        <v>17</v>
      </c>
      <c r="EK45" s="146" t="s">
        <v>104</v>
      </c>
      <c r="EL45" s="146" t="s">
        <v>105</v>
      </c>
      <c r="EM45" s="146" t="s">
        <v>108</v>
      </c>
      <c r="EN45" s="146">
        <v>0</v>
      </c>
      <c r="EO45" s="146">
        <v>0</v>
      </c>
      <c r="EP45" s="146">
        <v>0</v>
      </c>
      <c r="EQ45" s="146">
        <v>4</v>
      </c>
      <c r="ER45" s="146" t="s">
        <v>109</v>
      </c>
      <c r="ES45" s="146" t="s">
        <v>110</v>
      </c>
      <c r="ET45" s="146" t="s">
        <v>111</v>
      </c>
      <c r="EU45" s="146">
        <v>17</v>
      </c>
      <c r="EV45" s="146">
        <v>0.56999999999999995</v>
      </c>
      <c r="EW45" s="146">
        <v>5.45</v>
      </c>
    </row>
    <row r="46" spans="1:153">
      <c r="A46" s="147">
        <v>41783.934976851851</v>
      </c>
      <c r="B46" s="146" t="s">
        <v>74</v>
      </c>
      <c r="C46" s="146"/>
      <c r="D46" s="146" t="s">
        <v>75</v>
      </c>
      <c r="E46" s="146">
        <v>55</v>
      </c>
      <c r="F46" s="146" t="s">
        <v>141</v>
      </c>
      <c r="G46" s="146">
        <v>240</v>
      </c>
      <c r="H46" s="146">
        <v>164</v>
      </c>
      <c r="I46" s="146">
        <v>68.33</v>
      </c>
      <c r="J46" s="146">
        <v>76</v>
      </c>
      <c r="K46" s="146">
        <v>31.67</v>
      </c>
      <c r="L46" s="93">
        <v>3</v>
      </c>
      <c r="M46" s="146">
        <v>1.25</v>
      </c>
      <c r="N46" s="146">
        <v>3.95</v>
      </c>
      <c r="O46" s="153">
        <v>2</v>
      </c>
      <c r="P46" s="146">
        <v>0.83</v>
      </c>
      <c r="Q46" s="146">
        <v>2.63</v>
      </c>
      <c r="R46" s="146">
        <v>71</v>
      </c>
      <c r="S46" s="146">
        <v>29.58</v>
      </c>
      <c r="T46" s="146">
        <v>93.42</v>
      </c>
      <c r="U46" s="146">
        <v>11</v>
      </c>
      <c r="V46" s="146" t="s">
        <v>76</v>
      </c>
      <c r="W46" s="146" t="s">
        <v>77</v>
      </c>
      <c r="X46" s="146" t="s">
        <v>78</v>
      </c>
      <c r="Y46" s="146">
        <v>4</v>
      </c>
      <c r="Z46" s="146">
        <v>1.67</v>
      </c>
      <c r="AA46" s="146">
        <v>5.63</v>
      </c>
      <c r="AB46" s="146">
        <v>13</v>
      </c>
      <c r="AC46" s="146" t="s">
        <v>79</v>
      </c>
      <c r="AD46" s="146" t="s">
        <v>80</v>
      </c>
      <c r="AE46" s="146" t="s">
        <v>81</v>
      </c>
      <c r="AF46" s="146">
        <v>25</v>
      </c>
      <c r="AG46" s="146">
        <v>10.42</v>
      </c>
      <c r="AH46" s="146">
        <v>35.21</v>
      </c>
      <c r="AI46" s="146">
        <v>3</v>
      </c>
      <c r="AJ46" s="146" t="s">
        <v>82</v>
      </c>
      <c r="AK46" s="146" t="s">
        <v>83</v>
      </c>
      <c r="AL46" s="146" t="s">
        <v>84</v>
      </c>
      <c r="AM46" s="146">
        <v>4</v>
      </c>
      <c r="AN46" s="146">
        <v>1.67</v>
      </c>
      <c r="AO46" s="146">
        <v>5.63</v>
      </c>
      <c r="AP46" s="146">
        <v>7</v>
      </c>
      <c r="AQ46" s="146" t="s">
        <v>85</v>
      </c>
      <c r="AR46" s="146" t="s">
        <v>86</v>
      </c>
      <c r="AS46" s="146" t="s">
        <v>87</v>
      </c>
      <c r="AT46" s="146">
        <v>12</v>
      </c>
      <c r="AU46" s="146">
        <v>5</v>
      </c>
      <c r="AV46" s="146">
        <v>16.899999999999999</v>
      </c>
      <c r="AW46" s="146">
        <v>1</v>
      </c>
      <c r="AX46" s="146" t="s">
        <v>88</v>
      </c>
      <c r="AY46" s="146" t="s">
        <v>89</v>
      </c>
      <c r="AZ46" s="146" t="s">
        <v>90</v>
      </c>
      <c r="BA46" s="146">
        <v>0</v>
      </c>
      <c r="BB46" s="146">
        <v>0</v>
      </c>
      <c r="BC46" s="146">
        <v>0</v>
      </c>
      <c r="BD46" s="146">
        <v>2</v>
      </c>
      <c r="BE46" s="146" t="s">
        <v>88</v>
      </c>
      <c r="BF46" s="146" t="s">
        <v>89</v>
      </c>
      <c r="BG46" s="146" t="s">
        <v>91</v>
      </c>
      <c r="BH46" s="146">
        <v>0</v>
      </c>
      <c r="BI46" s="146">
        <v>0</v>
      </c>
      <c r="BJ46" s="146">
        <v>0</v>
      </c>
      <c r="BK46" s="146">
        <v>6</v>
      </c>
      <c r="BL46" s="146" t="s">
        <v>88</v>
      </c>
      <c r="BM46" s="146" t="s">
        <v>89</v>
      </c>
      <c r="BN46" s="146" t="s">
        <v>92</v>
      </c>
      <c r="BO46" s="146">
        <v>0</v>
      </c>
      <c r="BP46" s="146">
        <v>0</v>
      </c>
      <c r="BQ46" s="146">
        <v>0</v>
      </c>
      <c r="BR46" s="146">
        <v>8</v>
      </c>
      <c r="BS46" s="146" t="s">
        <v>88</v>
      </c>
      <c r="BT46" s="146" t="s">
        <v>89</v>
      </c>
      <c r="BU46" s="146" t="s">
        <v>106</v>
      </c>
      <c r="BV46" s="146">
        <v>1</v>
      </c>
      <c r="BW46" s="146">
        <v>0.42</v>
      </c>
      <c r="BX46" s="146">
        <v>1.41</v>
      </c>
      <c r="BY46" s="146">
        <v>9</v>
      </c>
      <c r="BZ46" s="146" t="s">
        <v>88</v>
      </c>
      <c r="CA46" s="146" t="s">
        <v>89</v>
      </c>
      <c r="CB46" s="146" t="s">
        <v>93</v>
      </c>
      <c r="CC46" s="146">
        <v>0</v>
      </c>
      <c r="CD46" s="146">
        <v>0</v>
      </c>
      <c r="CE46" s="146">
        <v>0</v>
      </c>
      <c r="CF46" s="146">
        <v>10</v>
      </c>
      <c r="CG46" s="146" t="s">
        <v>88</v>
      </c>
      <c r="CH46" s="146" t="s">
        <v>89</v>
      </c>
      <c r="CI46" s="146" t="s">
        <v>30</v>
      </c>
      <c r="CJ46" s="146">
        <v>0</v>
      </c>
      <c r="CK46" s="146">
        <v>0</v>
      </c>
      <c r="CL46" s="146">
        <v>0</v>
      </c>
      <c r="CM46" s="146">
        <v>12</v>
      </c>
      <c r="CN46" s="146" t="s">
        <v>88</v>
      </c>
      <c r="CO46" s="146" t="s">
        <v>89</v>
      </c>
      <c r="CP46" s="146" t="s">
        <v>94</v>
      </c>
      <c r="CQ46" s="146">
        <v>0</v>
      </c>
      <c r="CR46" s="146">
        <v>0</v>
      </c>
      <c r="CS46" s="146">
        <v>0</v>
      </c>
      <c r="CT46" s="146">
        <v>14</v>
      </c>
      <c r="CU46" s="146" t="s">
        <v>88</v>
      </c>
      <c r="CV46" s="146" t="s">
        <v>89</v>
      </c>
      <c r="CW46" s="146" t="s">
        <v>95</v>
      </c>
      <c r="CX46" s="146">
        <v>0</v>
      </c>
      <c r="CY46" s="146">
        <v>0</v>
      </c>
      <c r="CZ46" s="146">
        <v>0</v>
      </c>
      <c r="DA46" s="146">
        <v>18</v>
      </c>
      <c r="DB46" s="146" t="s">
        <v>88</v>
      </c>
      <c r="DC46" s="146" t="s">
        <v>89</v>
      </c>
      <c r="DD46" s="146" t="s">
        <v>96</v>
      </c>
      <c r="DE46" s="146">
        <v>0</v>
      </c>
      <c r="DF46" s="146">
        <v>0</v>
      </c>
      <c r="DG46" s="146">
        <v>0</v>
      </c>
      <c r="DH46" s="146">
        <v>19</v>
      </c>
      <c r="DI46" s="146" t="s">
        <v>88</v>
      </c>
      <c r="DJ46" s="146" t="s">
        <v>89</v>
      </c>
      <c r="DK46" s="146" t="s">
        <v>97</v>
      </c>
      <c r="DL46" s="146">
        <v>0</v>
      </c>
      <c r="DM46" s="146">
        <v>0</v>
      </c>
      <c r="DN46" s="146">
        <v>0</v>
      </c>
      <c r="DO46" s="146">
        <v>5</v>
      </c>
      <c r="DP46" s="146" t="s">
        <v>98</v>
      </c>
      <c r="DQ46" s="146" t="s">
        <v>99</v>
      </c>
      <c r="DR46" s="146" t="s">
        <v>100</v>
      </c>
      <c r="DS46" s="146">
        <v>2</v>
      </c>
      <c r="DT46" s="146">
        <v>0.83</v>
      </c>
      <c r="DU46" s="146">
        <v>2.82</v>
      </c>
      <c r="DV46" s="146">
        <v>16</v>
      </c>
      <c r="DW46" s="146" t="s">
        <v>101</v>
      </c>
      <c r="DX46" s="146" t="s">
        <v>102</v>
      </c>
      <c r="DY46" s="146" t="s">
        <v>103</v>
      </c>
      <c r="DZ46" s="146">
        <v>22</v>
      </c>
      <c r="EA46" s="146">
        <v>9.17</v>
      </c>
      <c r="EB46" s="146">
        <v>30.99</v>
      </c>
      <c r="EC46" s="146">
        <v>15</v>
      </c>
      <c r="ED46" s="146" t="s">
        <v>104</v>
      </c>
      <c r="EE46" s="146" t="s">
        <v>105</v>
      </c>
      <c r="EF46" s="146" t="s">
        <v>107</v>
      </c>
      <c r="EG46" s="146">
        <v>0</v>
      </c>
      <c r="EH46" s="146">
        <v>0</v>
      </c>
      <c r="EI46" s="146">
        <v>0</v>
      </c>
      <c r="EJ46" s="146">
        <v>17</v>
      </c>
      <c r="EK46" s="146" t="s">
        <v>104</v>
      </c>
      <c r="EL46" s="146" t="s">
        <v>105</v>
      </c>
      <c r="EM46" s="146" t="s">
        <v>108</v>
      </c>
      <c r="EN46" s="146">
        <v>0</v>
      </c>
      <c r="EO46" s="146">
        <v>0</v>
      </c>
      <c r="EP46" s="146">
        <v>0</v>
      </c>
      <c r="EQ46" s="146">
        <v>4</v>
      </c>
      <c r="ER46" s="146" t="s">
        <v>109</v>
      </c>
      <c r="ES46" s="146" t="s">
        <v>110</v>
      </c>
      <c r="ET46" s="146" t="s">
        <v>111</v>
      </c>
      <c r="EU46" s="146">
        <v>1</v>
      </c>
      <c r="EV46" s="146">
        <v>0.42</v>
      </c>
      <c r="EW46" s="146">
        <v>1.41</v>
      </c>
    </row>
    <row r="47" spans="1:153">
      <c r="A47" s="147">
        <v>41783.934976851851</v>
      </c>
      <c r="B47" s="146" t="s">
        <v>74</v>
      </c>
      <c r="C47" s="146"/>
      <c r="D47" s="146" t="s">
        <v>75</v>
      </c>
      <c r="E47" s="146">
        <v>56</v>
      </c>
      <c r="F47" s="146" t="s">
        <v>118</v>
      </c>
      <c r="G47" s="146">
        <v>502</v>
      </c>
      <c r="H47" s="146">
        <v>260</v>
      </c>
      <c r="I47" s="146">
        <v>51.79</v>
      </c>
      <c r="J47" s="146">
        <v>242</v>
      </c>
      <c r="K47" s="146">
        <v>48.21</v>
      </c>
      <c r="L47" s="93">
        <v>4</v>
      </c>
      <c r="M47" s="146">
        <v>0.8</v>
      </c>
      <c r="N47" s="146">
        <v>1.65</v>
      </c>
      <c r="O47" s="153">
        <v>0</v>
      </c>
      <c r="P47" s="146">
        <v>0</v>
      </c>
      <c r="Q47" s="146">
        <v>0</v>
      </c>
      <c r="R47" s="146">
        <v>238</v>
      </c>
      <c r="S47" s="146">
        <v>47.41</v>
      </c>
      <c r="T47" s="146">
        <v>98.35</v>
      </c>
      <c r="U47" s="146">
        <v>11</v>
      </c>
      <c r="V47" s="146" t="s">
        <v>76</v>
      </c>
      <c r="W47" s="146" t="s">
        <v>77</v>
      </c>
      <c r="X47" s="146" t="s">
        <v>78</v>
      </c>
      <c r="Y47" s="146">
        <v>0</v>
      </c>
      <c r="Z47" s="146">
        <v>0</v>
      </c>
      <c r="AA47" s="146">
        <v>0</v>
      </c>
      <c r="AB47" s="146">
        <v>13</v>
      </c>
      <c r="AC47" s="146" t="s">
        <v>79</v>
      </c>
      <c r="AD47" s="146" t="s">
        <v>80</v>
      </c>
      <c r="AE47" s="146" t="s">
        <v>81</v>
      </c>
      <c r="AF47" s="146">
        <v>26</v>
      </c>
      <c r="AG47" s="146">
        <v>5.18</v>
      </c>
      <c r="AH47" s="146">
        <v>10.92</v>
      </c>
      <c r="AI47" s="146">
        <v>3</v>
      </c>
      <c r="AJ47" s="146" t="s">
        <v>82</v>
      </c>
      <c r="AK47" s="146" t="s">
        <v>83</v>
      </c>
      <c r="AL47" s="146" t="s">
        <v>84</v>
      </c>
      <c r="AM47" s="146">
        <v>136</v>
      </c>
      <c r="AN47" s="146">
        <v>27.09</v>
      </c>
      <c r="AO47" s="146">
        <v>57.14</v>
      </c>
      <c r="AP47" s="146">
        <v>7</v>
      </c>
      <c r="AQ47" s="146" t="s">
        <v>85</v>
      </c>
      <c r="AR47" s="146" t="s">
        <v>86</v>
      </c>
      <c r="AS47" s="146" t="s">
        <v>87</v>
      </c>
      <c r="AT47" s="146">
        <v>2</v>
      </c>
      <c r="AU47" s="146">
        <v>0.4</v>
      </c>
      <c r="AV47" s="146">
        <v>0.84</v>
      </c>
      <c r="AW47" s="146">
        <v>1</v>
      </c>
      <c r="AX47" s="146" t="s">
        <v>88</v>
      </c>
      <c r="AY47" s="146" t="s">
        <v>89</v>
      </c>
      <c r="AZ47" s="146" t="s">
        <v>90</v>
      </c>
      <c r="BA47" s="146">
        <v>4</v>
      </c>
      <c r="BB47" s="146">
        <v>0.8</v>
      </c>
      <c r="BC47" s="146">
        <v>1.68</v>
      </c>
      <c r="BD47" s="146">
        <v>2</v>
      </c>
      <c r="BE47" s="146" t="s">
        <v>88</v>
      </c>
      <c r="BF47" s="146" t="s">
        <v>89</v>
      </c>
      <c r="BG47" s="146" t="s">
        <v>91</v>
      </c>
      <c r="BH47" s="146">
        <v>0</v>
      </c>
      <c r="BI47" s="146">
        <v>0</v>
      </c>
      <c r="BJ47" s="146">
        <v>0</v>
      </c>
      <c r="BK47" s="146">
        <v>6</v>
      </c>
      <c r="BL47" s="146" t="s">
        <v>88</v>
      </c>
      <c r="BM47" s="146" t="s">
        <v>89</v>
      </c>
      <c r="BN47" s="146" t="s">
        <v>92</v>
      </c>
      <c r="BO47" s="146">
        <v>2</v>
      </c>
      <c r="BP47" s="146">
        <v>0.4</v>
      </c>
      <c r="BQ47" s="146">
        <v>0.84</v>
      </c>
      <c r="BR47" s="146">
        <v>8</v>
      </c>
      <c r="BS47" s="146" t="s">
        <v>88</v>
      </c>
      <c r="BT47" s="146" t="s">
        <v>89</v>
      </c>
      <c r="BU47" s="146" t="s">
        <v>106</v>
      </c>
      <c r="BV47" s="146">
        <v>0</v>
      </c>
      <c r="BW47" s="146">
        <v>0</v>
      </c>
      <c r="BX47" s="146">
        <v>0</v>
      </c>
      <c r="BY47" s="146">
        <v>9</v>
      </c>
      <c r="BZ47" s="146" t="s">
        <v>88</v>
      </c>
      <c r="CA47" s="146" t="s">
        <v>89</v>
      </c>
      <c r="CB47" s="146" t="s">
        <v>93</v>
      </c>
      <c r="CC47" s="146">
        <v>0</v>
      </c>
      <c r="CD47" s="146">
        <v>0</v>
      </c>
      <c r="CE47" s="146">
        <v>0</v>
      </c>
      <c r="CF47" s="146">
        <v>10</v>
      </c>
      <c r="CG47" s="146" t="s">
        <v>88</v>
      </c>
      <c r="CH47" s="146" t="s">
        <v>89</v>
      </c>
      <c r="CI47" s="146" t="s">
        <v>30</v>
      </c>
      <c r="CJ47" s="146">
        <v>0</v>
      </c>
      <c r="CK47" s="146">
        <v>0</v>
      </c>
      <c r="CL47" s="146">
        <v>0</v>
      </c>
      <c r="CM47" s="146">
        <v>12</v>
      </c>
      <c r="CN47" s="146" t="s">
        <v>88</v>
      </c>
      <c r="CO47" s="146" t="s">
        <v>89</v>
      </c>
      <c r="CP47" s="146" t="s">
        <v>94</v>
      </c>
      <c r="CQ47" s="146">
        <v>0</v>
      </c>
      <c r="CR47" s="146">
        <v>0</v>
      </c>
      <c r="CS47" s="146">
        <v>0</v>
      </c>
      <c r="CT47" s="146">
        <v>14</v>
      </c>
      <c r="CU47" s="146" t="s">
        <v>88</v>
      </c>
      <c r="CV47" s="146" t="s">
        <v>89</v>
      </c>
      <c r="CW47" s="146" t="s">
        <v>95</v>
      </c>
      <c r="CX47" s="146">
        <v>0</v>
      </c>
      <c r="CY47" s="146">
        <v>0</v>
      </c>
      <c r="CZ47" s="146">
        <v>0</v>
      </c>
      <c r="DA47" s="146">
        <v>18</v>
      </c>
      <c r="DB47" s="146" t="s">
        <v>88</v>
      </c>
      <c r="DC47" s="146" t="s">
        <v>89</v>
      </c>
      <c r="DD47" s="146" t="s">
        <v>96</v>
      </c>
      <c r="DE47" s="146">
        <v>2</v>
      </c>
      <c r="DF47" s="146">
        <v>0.4</v>
      </c>
      <c r="DG47" s="146">
        <v>0.84</v>
      </c>
      <c r="DH47" s="146">
        <v>19</v>
      </c>
      <c r="DI47" s="146" t="s">
        <v>88</v>
      </c>
      <c r="DJ47" s="146" t="s">
        <v>89</v>
      </c>
      <c r="DK47" s="146" t="s">
        <v>97</v>
      </c>
      <c r="DL47" s="146">
        <v>0</v>
      </c>
      <c r="DM47" s="146">
        <v>0</v>
      </c>
      <c r="DN47" s="146">
        <v>0</v>
      </c>
      <c r="DO47" s="146">
        <v>5</v>
      </c>
      <c r="DP47" s="146" t="s">
        <v>98</v>
      </c>
      <c r="DQ47" s="146" t="s">
        <v>99</v>
      </c>
      <c r="DR47" s="146" t="s">
        <v>100</v>
      </c>
      <c r="DS47" s="146">
        <v>2</v>
      </c>
      <c r="DT47" s="146">
        <v>0.4</v>
      </c>
      <c r="DU47" s="146">
        <v>0.84</v>
      </c>
      <c r="DV47" s="146">
        <v>16</v>
      </c>
      <c r="DW47" s="146" t="s">
        <v>101</v>
      </c>
      <c r="DX47" s="146" t="s">
        <v>102</v>
      </c>
      <c r="DY47" s="146" t="s">
        <v>103</v>
      </c>
      <c r="DZ47" s="146">
        <v>56</v>
      </c>
      <c r="EA47" s="146">
        <v>11.16</v>
      </c>
      <c r="EB47" s="146">
        <v>23.53</v>
      </c>
      <c r="EC47" s="146">
        <v>15</v>
      </c>
      <c r="ED47" s="146" t="s">
        <v>104</v>
      </c>
      <c r="EE47" s="146" t="s">
        <v>105</v>
      </c>
      <c r="EF47" s="146" t="s">
        <v>107</v>
      </c>
      <c r="EG47" s="146">
        <v>0</v>
      </c>
      <c r="EH47" s="146">
        <v>0</v>
      </c>
      <c r="EI47" s="146">
        <v>0</v>
      </c>
      <c r="EJ47" s="146">
        <v>17</v>
      </c>
      <c r="EK47" s="146" t="s">
        <v>104</v>
      </c>
      <c r="EL47" s="146" t="s">
        <v>105</v>
      </c>
      <c r="EM47" s="146" t="s">
        <v>108</v>
      </c>
      <c r="EN47" s="146">
        <v>0</v>
      </c>
      <c r="EO47" s="146">
        <v>0</v>
      </c>
      <c r="EP47" s="146">
        <v>0</v>
      </c>
      <c r="EQ47" s="146">
        <v>4</v>
      </c>
      <c r="ER47" s="146" t="s">
        <v>109</v>
      </c>
      <c r="ES47" s="146" t="s">
        <v>110</v>
      </c>
      <c r="ET47" s="146" t="s">
        <v>111</v>
      </c>
      <c r="EU47" s="146">
        <v>8</v>
      </c>
      <c r="EV47" s="146">
        <v>1.59</v>
      </c>
      <c r="EW47" s="146">
        <v>3.36</v>
      </c>
    </row>
    <row r="48" spans="1:153">
      <c r="A48" s="147">
        <v>41783.934976851851</v>
      </c>
      <c r="B48" s="146" t="s">
        <v>74</v>
      </c>
      <c r="C48" s="146"/>
      <c r="D48" s="146" t="s">
        <v>75</v>
      </c>
      <c r="E48" s="146">
        <v>57</v>
      </c>
      <c r="F48" s="146" t="s">
        <v>119</v>
      </c>
      <c r="G48" s="146">
        <v>1591</v>
      </c>
      <c r="H48" s="146">
        <v>1136</v>
      </c>
      <c r="I48" s="146">
        <v>71.400000000000006</v>
      </c>
      <c r="J48" s="146">
        <v>455</v>
      </c>
      <c r="K48" s="146">
        <v>28.6</v>
      </c>
      <c r="L48" s="93">
        <v>1</v>
      </c>
      <c r="M48" s="146">
        <v>0.06</v>
      </c>
      <c r="N48" s="146">
        <v>0.22</v>
      </c>
      <c r="O48" s="153">
        <v>0</v>
      </c>
      <c r="P48" s="146">
        <v>0</v>
      </c>
      <c r="Q48" s="146">
        <v>0</v>
      </c>
      <c r="R48" s="146">
        <v>454</v>
      </c>
      <c r="S48" s="146">
        <v>28.54</v>
      </c>
      <c r="T48" s="146">
        <v>99.78</v>
      </c>
      <c r="U48" s="146">
        <v>11</v>
      </c>
      <c r="V48" s="146" t="s">
        <v>76</v>
      </c>
      <c r="W48" s="146" t="s">
        <v>77</v>
      </c>
      <c r="X48" s="146" t="s">
        <v>78</v>
      </c>
      <c r="Y48" s="146">
        <v>6</v>
      </c>
      <c r="Z48" s="146">
        <v>0.38</v>
      </c>
      <c r="AA48" s="146">
        <v>1.32</v>
      </c>
      <c r="AB48" s="146">
        <v>13</v>
      </c>
      <c r="AC48" s="146" t="s">
        <v>79</v>
      </c>
      <c r="AD48" s="146" t="s">
        <v>80</v>
      </c>
      <c r="AE48" s="146" t="s">
        <v>81</v>
      </c>
      <c r="AF48" s="146">
        <v>210</v>
      </c>
      <c r="AG48" s="146">
        <v>13.2</v>
      </c>
      <c r="AH48" s="146">
        <v>46.26</v>
      </c>
      <c r="AI48" s="146">
        <v>3</v>
      </c>
      <c r="AJ48" s="146" t="s">
        <v>82</v>
      </c>
      <c r="AK48" s="146" t="s">
        <v>83</v>
      </c>
      <c r="AL48" s="146" t="s">
        <v>84</v>
      </c>
      <c r="AM48" s="146">
        <v>43</v>
      </c>
      <c r="AN48" s="146">
        <v>2.7</v>
      </c>
      <c r="AO48" s="146">
        <v>9.4700000000000006</v>
      </c>
      <c r="AP48" s="146">
        <v>7</v>
      </c>
      <c r="AQ48" s="146" t="s">
        <v>85</v>
      </c>
      <c r="AR48" s="146" t="s">
        <v>86</v>
      </c>
      <c r="AS48" s="146" t="s">
        <v>87</v>
      </c>
      <c r="AT48" s="146">
        <v>21</v>
      </c>
      <c r="AU48" s="146">
        <v>1.32</v>
      </c>
      <c r="AV48" s="146">
        <v>4.63</v>
      </c>
      <c r="AW48" s="146">
        <v>1</v>
      </c>
      <c r="AX48" s="146" t="s">
        <v>88</v>
      </c>
      <c r="AY48" s="146" t="s">
        <v>89</v>
      </c>
      <c r="AZ48" s="146" t="s">
        <v>90</v>
      </c>
      <c r="BA48" s="146">
        <v>5</v>
      </c>
      <c r="BB48" s="146">
        <v>0.31</v>
      </c>
      <c r="BC48" s="146">
        <v>1.1000000000000001</v>
      </c>
      <c r="BD48" s="146">
        <v>2</v>
      </c>
      <c r="BE48" s="146" t="s">
        <v>88</v>
      </c>
      <c r="BF48" s="146" t="s">
        <v>89</v>
      </c>
      <c r="BG48" s="146" t="s">
        <v>91</v>
      </c>
      <c r="BH48" s="146">
        <v>0</v>
      </c>
      <c r="BI48" s="146">
        <v>0</v>
      </c>
      <c r="BJ48" s="146">
        <v>0</v>
      </c>
      <c r="BK48" s="146">
        <v>6</v>
      </c>
      <c r="BL48" s="146" t="s">
        <v>88</v>
      </c>
      <c r="BM48" s="146" t="s">
        <v>89</v>
      </c>
      <c r="BN48" s="146" t="s">
        <v>92</v>
      </c>
      <c r="BO48" s="146">
        <v>0</v>
      </c>
      <c r="BP48" s="146">
        <v>0</v>
      </c>
      <c r="BQ48" s="146">
        <v>0</v>
      </c>
      <c r="BR48" s="146">
        <v>8</v>
      </c>
      <c r="BS48" s="146" t="s">
        <v>88</v>
      </c>
      <c r="BT48" s="146" t="s">
        <v>89</v>
      </c>
      <c r="BU48" s="146" t="s">
        <v>106</v>
      </c>
      <c r="BV48" s="146">
        <v>5</v>
      </c>
      <c r="BW48" s="146">
        <v>0.31</v>
      </c>
      <c r="BX48" s="146">
        <v>1.1000000000000001</v>
      </c>
      <c r="BY48" s="146">
        <v>9</v>
      </c>
      <c r="BZ48" s="146" t="s">
        <v>88</v>
      </c>
      <c r="CA48" s="146" t="s">
        <v>89</v>
      </c>
      <c r="CB48" s="146" t="s">
        <v>93</v>
      </c>
      <c r="CC48" s="146">
        <v>0</v>
      </c>
      <c r="CD48" s="146">
        <v>0</v>
      </c>
      <c r="CE48" s="146">
        <v>0</v>
      </c>
      <c r="CF48" s="146">
        <v>10</v>
      </c>
      <c r="CG48" s="146" t="s">
        <v>88</v>
      </c>
      <c r="CH48" s="146" t="s">
        <v>89</v>
      </c>
      <c r="CI48" s="146" t="s">
        <v>30</v>
      </c>
      <c r="CJ48" s="146">
        <v>0</v>
      </c>
      <c r="CK48" s="146">
        <v>0</v>
      </c>
      <c r="CL48" s="146">
        <v>0</v>
      </c>
      <c r="CM48" s="146">
        <v>12</v>
      </c>
      <c r="CN48" s="146" t="s">
        <v>88</v>
      </c>
      <c r="CO48" s="146" t="s">
        <v>89</v>
      </c>
      <c r="CP48" s="146" t="s">
        <v>94</v>
      </c>
      <c r="CQ48" s="146">
        <v>0</v>
      </c>
      <c r="CR48" s="146">
        <v>0</v>
      </c>
      <c r="CS48" s="146">
        <v>0</v>
      </c>
      <c r="CT48" s="146">
        <v>14</v>
      </c>
      <c r="CU48" s="146" t="s">
        <v>88</v>
      </c>
      <c r="CV48" s="146" t="s">
        <v>89</v>
      </c>
      <c r="CW48" s="146" t="s">
        <v>95</v>
      </c>
      <c r="CX48" s="146">
        <v>0</v>
      </c>
      <c r="CY48" s="146">
        <v>0</v>
      </c>
      <c r="CZ48" s="146">
        <v>0</v>
      </c>
      <c r="DA48" s="146">
        <v>18</v>
      </c>
      <c r="DB48" s="146" t="s">
        <v>88</v>
      </c>
      <c r="DC48" s="146" t="s">
        <v>89</v>
      </c>
      <c r="DD48" s="146" t="s">
        <v>96</v>
      </c>
      <c r="DE48" s="146">
        <v>0</v>
      </c>
      <c r="DF48" s="146">
        <v>0</v>
      </c>
      <c r="DG48" s="146">
        <v>0</v>
      </c>
      <c r="DH48" s="146">
        <v>19</v>
      </c>
      <c r="DI48" s="146" t="s">
        <v>88</v>
      </c>
      <c r="DJ48" s="146" t="s">
        <v>89</v>
      </c>
      <c r="DK48" s="146" t="s">
        <v>97</v>
      </c>
      <c r="DL48" s="146">
        <v>0</v>
      </c>
      <c r="DM48" s="146">
        <v>0</v>
      </c>
      <c r="DN48" s="146">
        <v>0</v>
      </c>
      <c r="DO48" s="146">
        <v>5</v>
      </c>
      <c r="DP48" s="146" t="s">
        <v>98</v>
      </c>
      <c r="DQ48" s="146" t="s">
        <v>99</v>
      </c>
      <c r="DR48" s="146" t="s">
        <v>100</v>
      </c>
      <c r="DS48" s="146">
        <v>19</v>
      </c>
      <c r="DT48" s="146">
        <v>1.19</v>
      </c>
      <c r="DU48" s="146">
        <v>4.1900000000000004</v>
      </c>
      <c r="DV48" s="146">
        <v>16</v>
      </c>
      <c r="DW48" s="146" t="s">
        <v>101</v>
      </c>
      <c r="DX48" s="146" t="s">
        <v>102</v>
      </c>
      <c r="DY48" s="146" t="s">
        <v>103</v>
      </c>
      <c r="DZ48" s="146">
        <v>114</v>
      </c>
      <c r="EA48" s="146">
        <v>7.17</v>
      </c>
      <c r="EB48" s="146">
        <v>25.11</v>
      </c>
      <c r="EC48" s="146">
        <v>15</v>
      </c>
      <c r="ED48" s="146" t="s">
        <v>104</v>
      </c>
      <c r="EE48" s="146" t="s">
        <v>105</v>
      </c>
      <c r="EF48" s="146" t="s">
        <v>107</v>
      </c>
      <c r="EG48" s="146">
        <v>0</v>
      </c>
      <c r="EH48" s="146">
        <v>0</v>
      </c>
      <c r="EI48" s="146">
        <v>0</v>
      </c>
      <c r="EJ48" s="146">
        <v>17</v>
      </c>
      <c r="EK48" s="146" t="s">
        <v>104</v>
      </c>
      <c r="EL48" s="146" t="s">
        <v>105</v>
      </c>
      <c r="EM48" s="146" t="s">
        <v>108</v>
      </c>
      <c r="EN48" s="146">
        <v>0</v>
      </c>
      <c r="EO48" s="146">
        <v>0</v>
      </c>
      <c r="EP48" s="146">
        <v>0</v>
      </c>
      <c r="EQ48" s="146">
        <v>4</v>
      </c>
      <c r="ER48" s="146" t="s">
        <v>109</v>
      </c>
      <c r="ES48" s="146" t="s">
        <v>110</v>
      </c>
      <c r="ET48" s="146" t="s">
        <v>111</v>
      </c>
      <c r="EU48" s="146">
        <v>31</v>
      </c>
      <c r="EV48" s="146">
        <v>1.95</v>
      </c>
      <c r="EW48" s="146">
        <v>6.83</v>
      </c>
    </row>
    <row r="49" spans="1:153">
      <c r="A49" s="147">
        <v>41783.934976851851</v>
      </c>
      <c r="B49" s="146" t="s">
        <v>74</v>
      </c>
      <c r="C49" s="146"/>
      <c r="D49" s="146" t="s">
        <v>75</v>
      </c>
      <c r="E49" s="146">
        <v>58</v>
      </c>
      <c r="F49" s="146" t="s">
        <v>199</v>
      </c>
      <c r="G49" s="146">
        <v>3331</v>
      </c>
      <c r="H49" s="146">
        <v>2481</v>
      </c>
      <c r="I49" s="146">
        <v>74.48</v>
      </c>
      <c r="J49" s="146">
        <v>850</v>
      </c>
      <c r="K49" s="146">
        <v>25.52</v>
      </c>
      <c r="L49" s="93">
        <v>4</v>
      </c>
      <c r="M49" s="146">
        <v>0.12</v>
      </c>
      <c r="N49" s="146">
        <v>0.47</v>
      </c>
      <c r="O49" s="153">
        <v>4</v>
      </c>
      <c r="P49" s="146">
        <v>0.12</v>
      </c>
      <c r="Q49" s="146">
        <v>0.47</v>
      </c>
      <c r="R49" s="146">
        <v>842</v>
      </c>
      <c r="S49" s="146">
        <v>25.28</v>
      </c>
      <c r="T49" s="146">
        <v>99.06</v>
      </c>
      <c r="U49" s="146">
        <v>11</v>
      </c>
      <c r="V49" s="146" t="s">
        <v>76</v>
      </c>
      <c r="W49" s="146" t="s">
        <v>77</v>
      </c>
      <c r="X49" s="146" t="s">
        <v>78</v>
      </c>
      <c r="Y49" s="146">
        <v>7</v>
      </c>
      <c r="Z49" s="146">
        <v>0.21</v>
      </c>
      <c r="AA49" s="146">
        <v>0.83</v>
      </c>
      <c r="AB49" s="146">
        <v>13</v>
      </c>
      <c r="AC49" s="146" t="s">
        <v>79</v>
      </c>
      <c r="AD49" s="146" t="s">
        <v>80</v>
      </c>
      <c r="AE49" s="146" t="s">
        <v>81</v>
      </c>
      <c r="AF49" s="146">
        <v>222</v>
      </c>
      <c r="AG49" s="146">
        <v>6.66</v>
      </c>
      <c r="AH49" s="146">
        <v>26.37</v>
      </c>
      <c r="AI49" s="146">
        <v>3</v>
      </c>
      <c r="AJ49" s="146" t="s">
        <v>82</v>
      </c>
      <c r="AK49" s="146" t="s">
        <v>83</v>
      </c>
      <c r="AL49" s="146" t="s">
        <v>84</v>
      </c>
      <c r="AM49" s="146">
        <v>20</v>
      </c>
      <c r="AN49" s="146">
        <v>0.6</v>
      </c>
      <c r="AO49" s="146">
        <v>2.38</v>
      </c>
      <c r="AP49" s="146">
        <v>7</v>
      </c>
      <c r="AQ49" s="146" t="s">
        <v>85</v>
      </c>
      <c r="AR49" s="146" t="s">
        <v>86</v>
      </c>
      <c r="AS49" s="146" t="s">
        <v>87</v>
      </c>
      <c r="AT49" s="146">
        <v>34</v>
      </c>
      <c r="AU49" s="146">
        <v>1.02</v>
      </c>
      <c r="AV49" s="146">
        <v>4.04</v>
      </c>
      <c r="AW49" s="146">
        <v>1</v>
      </c>
      <c r="AX49" s="146" t="s">
        <v>88</v>
      </c>
      <c r="AY49" s="146" t="s">
        <v>89</v>
      </c>
      <c r="AZ49" s="146" t="s">
        <v>90</v>
      </c>
      <c r="BA49" s="146">
        <v>9</v>
      </c>
      <c r="BB49" s="146">
        <v>0.27</v>
      </c>
      <c r="BC49" s="146">
        <v>1.07</v>
      </c>
      <c r="BD49" s="146">
        <v>2</v>
      </c>
      <c r="BE49" s="146" t="s">
        <v>88</v>
      </c>
      <c r="BF49" s="146" t="s">
        <v>89</v>
      </c>
      <c r="BG49" s="146" t="s">
        <v>91</v>
      </c>
      <c r="BH49" s="146">
        <v>0</v>
      </c>
      <c r="BI49" s="146">
        <v>0</v>
      </c>
      <c r="BJ49" s="146">
        <v>0</v>
      </c>
      <c r="BK49" s="146">
        <v>6</v>
      </c>
      <c r="BL49" s="146" t="s">
        <v>88</v>
      </c>
      <c r="BM49" s="146" t="s">
        <v>89</v>
      </c>
      <c r="BN49" s="146" t="s">
        <v>92</v>
      </c>
      <c r="BO49" s="146">
        <v>0</v>
      </c>
      <c r="BP49" s="146">
        <v>0</v>
      </c>
      <c r="BQ49" s="146">
        <v>0</v>
      </c>
      <c r="BR49" s="146">
        <v>8</v>
      </c>
      <c r="BS49" s="146" t="s">
        <v>88</v>
      </c>
      <c r="BT49" s="146" t="s">
        <v>89</v>
      </c>
      <c r="BU49" s="146" t="s">
        <v>106</v>
      </c>
      <c r="BV49" s="146">
        <v>6</v>
      </c>
      <c r="BW49" s="146">
        <v>0.18</v>
      </c>
      <c r="BX49" s="146">
        <v>0.71</v>
      </c>
      <c r="BY49" s="146">
        <v>9</v>
      </c>
      <c r="BZ49" s="146" t="s">
        <v>88</v>
      </c>
      <c r="CA49" s="146" t="s">
        <v>89</v>
      </c>
      <c r="CB49" s="146" t="s">
        <v>93</v>
      </c>
      <c r="CC49" s="146">
        <v>0</v>
      </c>
      <c r="CD49" s="146">
        <v>0</v>
      </c>
      <c r="CE49" s="146">
        <v>0</v>
      </c>
      <c r="CF49" s="146">
        <v>10</v>
      </c>
      <c r="CG49" s="146" t="s">
        <v>88</v>
      </c>
      <c r="CH49" s="146" t="s">
        <v>89</v>
      </c>
      <c r="CI49" s="146" t="s">
        <v>30</v>
      </c>
      <c r="CJ49" s="146">
        <v>0</v>
      </c>
      <c r="CK49" s="146">
        <v>0</v>
      </c>
      <c r="CL49" s="146">
        <v>0</v>
      </c>
      <c r="CM49" s="146">
        <v>12</v>
      </c>
      <c r="CN49" s="146" t="s">
        <v>88</v>
      </c>
      <c r="CO49" s="146" t="s">
        <v>89</v>
      </c>
      <c r="CP49" s="146" t="s">
        <v>94</v>
      </c>
      <c r="CQ49" s="146">
        <v>0</v>
      </c>
      <c r="CR49" s="146">
        <v>0</v>
      </c>
      <c r="CS49" s="146">
        <v>0</v>
      </c>
      <c r="CT49" s="146">
        <v>14</v>
      </c>
      <c r="CU49" s="146" t="s">
        <v>88</v>
      </c>
      <c r="CV49" s="146" t="s">
        <v>89</v>
      </c>
      <c r="CW49" s="146" t="s">
        <v>95</v>
      </c>
      <c r="CX49" s="146">
        <v>0</v>
      </c>
      <c r="CY49" s="146">
        <v>0</v>
      </c>
      <c r="CZ49" s="146">
        <v>0</v>
      </c>
      <c r="DA49" s="146">
        <v>18</v>
      </c>
      <c r="DB49" s="146" t="s">
        <v>88</v>
      </c>
      <c r="DC49" s="146" t="s">
        <v>89</v>
      </c>
      <c r="DD49" s="146" t="s">
        <v>96</v>
      </c>
      <c r="DE49" s="146">
        <v>0</v>
      </c>
      <c r="DF49" s="146">
        <v>0</v>
      </c>
      <c r="DG49" s="146">
        <v>0</v>
      </c>
      <c r="DH49" s="146">
        <v>19</v>
      </c>
      <c r="DI49" s="146" t="s">
        <v>88</v>
      </c>
      <c r="DJ49" s="146" t="s">
        <v>89</v>
      </c>
      <c r="DK49" s="146" t="s">
        <v>97</v>
      </c>
      <c r="DL49" s="146">
        <v>3</v>
      </c>
      <c r="DM49" s="146">
        <v>0.09</v>
      </c>
      <c r="DN49" s="146">
        <v>0.36</v>
      </c>
      <c r="DO49" s="146">
        <v>5</v>
      </c>
      <c r="DP49" s="146" t="s">
        <v>98</v>
      </c>
      <c r="DQ49" s="146" t="s">
        <v>99</v>
      </c>
      <c r="DR49" s="146" t="s">
        <v>100</v>
      </c>
      <c r="DS49" s="146">
        <v>29</v>
      </c>
      <c r="DT49" s="146">
        <v>0.87</v>
      </c>
      <c r="DU49" s="146">
        <v>3.44</v>
      </c>
      <c r="DV49" s="146">
        <v>16</v>
      </c>
      <c r="DW49" s="146" t="s">
        <v>101</v>
      </c>
      <c r="DX49" s="146" t="s">
        <v>102</v>
      </c>
      <c r="DY49" s="146" t="s">
        <v>103</v>
      </c>
      <c r="DZ49" s="146">
        <v>468</v>
      </c>
      <c r="EA49" s="146">
        <v>14.05</v>
      </c>
      <c r="EB49" s="146">
        <v>55.58</v>
      </c>
      <c r="EC49" s="146">
        <v>15</v>
      </c>
      <c r="ED49" s="146" t="s">
        <v>104</v>
      </c>
      <c r="EE49" s="146" t="s">
        <v>105</v>
      </c>
      <c r="EF49" s="146" t="s">
        <v>107</v>
      </c>
      <c r="EG49" s="146">
        <v>0</v>
      </c>
      <c r="EH49" s="146">
        <v>0</v>
      </c>
      <c r="EI49" s="146">
        <v>0</v>
      </c>
      <c r="EJ49" s="146">
        <v>17</v>
      </c>
      <c r="EK49" s="146" t="s">
        <v>104</v>
      </c>
      <c r="EL49" s="146" t="s">
        <v>105</v>
      </c>
      <c r="EM49" s="146" t="s">
        <v>108</v>
      </c>
      <c r="EN49" s="146">
        <v>0</v>
      </c>
      <c r="EO49" s="146">
        <v>0</v>
      </c>
      <c r="EP49" s="146">
        <v>0</v>
      </c>
      <c r="EQ49" s="146">
        <v>4</v>
      </c>
      <c r="ER49" s="146" t="s">
        <v>109</v>
      </c>
      <c r="ES49" s="146" t="s">
        <v>110</v>
      </c>
      <c r="ET49" s="146" t="s">
        <v>111</v>
      </c>
      <c r="EU49" s="146">
        <v>44</v>
      </c>
      <c r="EV49" s="146">
        <v>1.32</v>
      </c>
      <c r="EW49" s="146">
        <v>5.23</v>
      </c>
    </row>
  </sheetData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I68"/>
  <sheetViews>
    <sheetView workbookViewId="0">
      <pane xSplit="9" ySplit="5" topLeftCell="L51" activePane="bottomRight" state="frozen"/>
      <selection pane="topRight" activeCell="J1" sqref="J1"/>
      <selection pane="bottomLeft" activeCell="A5" sqref="A5"/>
      <selection pane="bottomRight" activeCell="N53" sqref="N53"/>
    </sheetView>
  </sheetViews>
  <sheetFormatPr baseColWidth="10" defaultRowHeight="14"/>
  <cols>
    <col min="1" max="1" width="23.83203125" style="1" customWidth="1"/>
    <col min="2" max="2" width="13.6640625" customWidth="1"/>
    <col min="3" max="6" width="12" customWidth="1"/>
    <col min="7" max="7" width="12" style="146" customWidth="1"/>
    <col min="8" max="9" width="12" customWidth="1"/>
    <col min="10" max="10" width="8.6640625" style="36" customWidth="1"/>
    <col min="11" max="11" width="7.6640625" customWidth="1"/>
    <col min="12" max="12" width="8.6640625" style="36" customWidth="1"/>
    <col min="13" max="13" width="7.6640625" customWidth="1"/>
    <col min="14" max="14" width="8.6640625" style="36" customWidth="1"/>
    <col min="15" max="15" width="7.6640625" customWidth="1"/>
    <col min="16" max="16" width="10.33203125" style="36" customWidth="1"/>
    <col min="17" max="17" width="10.33203125" customWidth="1"/>
    <col min="18" max="18" width="11.1640625" style="36" customWidth="1"/>
    <col min="19" max="19" width="11.1640625" customWidth="1"/>
    <col min="20" max="20" width="10.5" style="36" customWidth="1"/>
    <col min="21" max="21" width="10.5" customWidth="1"/>
    <col min="22" max="22" width="10" style="36" customWidth="1"/>
    <col min="23" max="23" width="10" customWidth="1"/>
    <col min="24" max="24" width="10.5" style="36" customWidth="1"/>
    <col min="25" max="25" width="9.6640625" customWidth="1"/>
    <col min="26" max="26" width="11" style="36" customWidth="1"/>
    <col min="27" max="27" width="11" customWidth="1"/>
    <col min="28" max="28" width="10.5" style="36" customWidth="1"/>
    <col min="29" max="29" width="10.5" customWidth="1"/>
    <col min="30" max="30" width="10.1640625" style="36" customWidth="1"/>
    <col min="31" max="31" width="9.6640625" customWidth="1"/>
    <col min="32" max="32" width="10.1640625" style="36" customWidth="1"/>
    <col min="33" max="33" width="9.6640625" customWidth="1"/>
    <col min="34" max="34" width="10.1640625" style="36" customWidth="1"/>
    <col min="35" max="35" width="10.1640625" customWidth="1"/>
    <col min="36" max="36" width="11.33203125" style="36" customWidth="1"/>
    <col min="37" max="37" width="11.33203125" customWidth="1"/>
    <col min="38" max="38" width="10.5" style="36" customWidth="1"/>
    <col min="39" max="39" width="10.5" customWidth="1"/>
    <col min="40" max="40" width="11.33203125" style="36" customWidth="1"/>
    <col min="41" max="41" width="11.33203125" customWidth="1"/>
    <col min="42" max="42" width="9.83203125" style="36" customWidth="1"/>
    <col min="43" max="43" width="9.83203125" customWidth="1"/>
    <col min="44" max="44" width="10.1640625" style="36" customWidth="1"/>
    <col min="45" max="45" width="9.6640625" customWidth="1"/>
    <col min="46" max="46" width="12.33203125" style="36" customWidth="1"/>
    <col min="47" max="47" width="12.33203125" customWidth="1"/>
    <col min="90" max="191" width="10.83203125" style="8"/>
  </cols>
  <sheetData>
    <row r="1" spans="1:191" ht="25">
      <c r="A1" s="66" t="s">
        <v>220</v>
      </c>
      <c r="B1" s="7"/>
      <c r="C1" s="124" t="s">
        <v>27</v>
      </c>
      <c r="E1" s="7">
        <v>41784</v>
      </c>
      <c r="F1" s="29"/>
      <c r="G1" s="29"/>
      <c r="H1" s="29"/>
      <c r="AT1" s="69" t="s">
        <v>222</v>
      </c>
    </row>
    <row r="2" spans="1:191" ht="20">
      <c r="A2" s="71" t="s">
        <v>221</v>
      </c>
      <c r="C2" s="67"/>
      <c r="D2" s="67"/>
      <c r="E2" s="67"/>
      <c r="F2" s="32"/>
      <c r="G2" s="32"/>
      <c r="H2" s="68"/>
      <c r="I2" s="28"/>
      <c r="J2" s="41"/>
      <c r="K2" s="27"/>
    </row>
    <row r="3" spans="1:191" ht="21" customHeight="1" thickBot="1">
      <c r="C3" s="31"/>
      <c r="D3" s="31"/>
      <c r="E3" s="31"/>
      <c r="F3" s="30"/>
      <c r="G3" s="30"/>
      <c r="H3" s="33"/>
      <c r="I3" s="28"/>
      <c r="J3" s="41"/>
      <c r="K3" s="27"/>
      <c r="AV3" s="8"/>
      <c r="AW3" s="8"/>
    </row>
    <row r="4" spans="1:191" s="199" customFormat="1" ht="121.5" customHeight="1" thickBot="1">
      <c r="A4" s="198"/>
      <c r="J4" s="206" t="s">
        <v>8</v>
      </c>
      <c r="K4" s="201"/>
      <c r="L4" s="201" t="s">
        <v>7</v>
      </c>
      <c r="M4" s="201"/>
      <c r="N4" s="201" t="s">
        <v>32</v>
      </c>
      <c r="O4" s="201"/>
      <c r="P4" s="201" t="s">
        <v>33</v>
      </c>
      <c r="Q4" s="201"/>
      <c r="R4" s="201" t="s">
        <v>34</v>
      </c>
      <c r="S4" s="201"/>
      <c r="T4" s="201" t="s">
        <v>35</v>
      </c>
      <c r="U4" s="201"/>
      <c r="V4" s="201" t="s">
        <v>36</v>
      </c>
      <c r="W4" s="201"/>
      <c r="X4" s="201" t="s">
        <v>37</v>
      </c>
      <c r="Y4" s="201"/>
      <c r="Z4" s="201" t="s">
        <v>38</v>
      </c>
      <c r="AA4" s="201"/>
      <c r="AB4" s="201" t="s">
        <v>39</v>
      </c>
      <c r="AC4" s="201"/>
      <c r="AD4" s="201" t="s">
        <v>40</v>
      </c>
      <c r="AE4" s="201"/>
      <c r="AF4" s="201" t="s">
        <v>41</v>
      </c>
      <c r="AG4" s="201"/>
      <c r="AH4" s="201" t="s">
        <v>0</v>
      </c>
      <c r="AI4" s="201"/>
      <c r="AJ4" s="201" t="s">
        <v>1</v>
      </c>
      <c r="AK4" s="201"/>
      <c r="AL4" s="201" t="s">
        <v>2</v>
      </c>
      <c r="AM4" s="201"/>
      <c r="AN4" s="201" t="s">
        <v>3</v>
      </c>
      <c r="AO4" s="201"/>
      <c r="AP4" s="201" t="s">
        <v>4</v>
      </c>
      <c r="AQ4" s="201"/>
      <c r="AR4" s="201" t="s">
        <v>5</v>
      </c>
      <c r="AS4" s="201"/>
      <c r="AT4" s="201" t="s">
        <v>6</v>
      </c>
      <c r="AU4" s="204"/>
      <c r="AV4" s="200"/>
      <c r="AW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</row>
    <row r="5" spans="1:191" s="197" customFormat="1" ht="42.75" customHeight="1" thickBot="1">
      <c r="A5" s="190" t="s">
        <v>183</v>
      </c>
      <c r="B5" s="191" t="s">
        <v>43</v>
      </c>
      <c r="C5" s="191" t="s">
        <v>188</v>
      </c>
      <c r="D5" s="191" t="s">
        <v>189</v>
      </c>
      <c r="E5" s="191" t="s">
        <v>180</v>
      </c>
      <c r="F5" s="191" t="s">
        <v>181</v>
      </c>
      <c r="G5" s="192" t="s">
        <v>58</v>
      </c>
      <c r="H5" s="193" t="s">
        <v>61</v>
      </c>
      <c r="I5" s="191" t="s">
        <v>185</v>
      </c>
      <c r="J5" s="185" t="s">
        <v>182</v>
      </c>
      <c r="K5" s="194" t="s">
        <v>125</v>
      </c>
      <c r="L5" s="185" t="s">
        <v>182</v>
      </c>
      <c r="M5" s="186" t="s">
        <v>125</v>
      </c>
      <c r="N5" s="182" t="s">
        <v>182</v>
      </c>
      <c r="O5" s="194" t="s">
        <v>125</v>
      </c>
      <c r="P5" s="185" t="s">
        <v>182</v>
      </c>
      <c r="Q5" s="186" t="s">
        <v>125</v>
      </c>
      <c r="R5" s="182" t="s">
        <v>182</v>
      </c>
      <c r="S5" s="186" t="s">
        <v>125</v>
      </c>
      <c r="T5" s="185" t="s">
        <v>182</v>
      </c>
      <c r="U5" s="186" t="s">
        <v>125</v>
      </c>
      <c r="V5" s="182" t="s">
        <v>182</v>
      </c>
      <c r="W5" s="194" t="s">
        <v>125</v>
      </c>
      <c r="X5" s="185" t="s">
        <v>182</v>
      </c>
      <c r="Y5" s="186" t="s">
        <v>125</v>
      </c>
      <c r="Z5" s="185" t="s">
        <v>182</v>
      </c>
      <c r="AA5" s="194" t="s">
        <v>125</v>
      </c>
      <c r="AB5" s="185" t="s">
        <v>182</v>
      </c>
      <c r="AC5" s="186" t="s">
        <v>125</v>
      </c>
      <c r="AD5" s="185" t="s">
        <v>182</v>
      </c>
      <c r="AE5" s="194" t="s">
        <v>125</v>
      </c>
      <c r="AF5" s="195" t="s">
        <v>182</v>
      </c>
      <c r="AG5" s="186" t="s">
        <v>125</v>
      </c>
      <c r="AH5" s="185" t="s">
        <v>182</v>
      </c>
      <c r="AI5" s="194" t="s">
        <v>125</v>
      </c>
      <c r="AJ5" s="185" t="s">
        <v>182</v>
      </c>
      <c r="AK5" s="186" t="s">
        <v>125</v>
      </c>
      <c r="AL5" s="185" t="s">
        <v>182</v>
      </c>
      <c r="AM5" s="194" t="s">
        <v>125</v>
      </c>
      <c r="AN5" s="185" t="s">
        <v>182</v>
      </c>
      <c r="AO5" s="186" t="s">
        <v>125</v>
      </c>
      <c r="AP5" s="185" t="s">
        <v>182</v>
      </c>
      <c r="AQ5" s="194" t="s">
        <v>125</v>
      </c>
      <c r="AR5" s="185" t="s">
        <v>182</v>
      </c>
      <c r="AS5" s="186" t="s">
        <v>125</v>
      </c>
      <c r="AT5" s="185" t="s">
        <v>182</v>
      </c>
      <c r="AU5" s="187" t="s">
        <v>125</v>
      </c>
      <c r="AV5" s="196"/>
      <c r="AW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</row>
    <row r="6" spans="1:191" s="70" customFormat="1">
      <c r="A6" s="155" t="s">
        <v>163</v>
      </c>
      <c r="B6" s="156"/>
      <c r="C6" s="157">
        <f>Feuil1!G2</f>
        <v>640</v>
      </c>
      <c r="D6" s="157">
        <f>Feuil1!J2</f>
        <v>184</v>
      </c>
      <c r="E6" s="158">
        <f>Feuil1!H2</f>
        <v>456</v>
      </c>
      <c r="F6" s="159">
        <f>D6/C6*100</f>
        <v>28.749999999999996</v>
      </c>
      <c r="G6" s="160">
        <f>Feuil1!L2</f>
        <v>5</v>
      </c>
      <c r="H6" s="154">
        <f>Feuil1!O2</f>
        <v>0</v>
      </c>
      <c r="I6" s="161">
        <f>Feuil1!R2</f>
        <v>179</v>
      </c>
      <c r="J6" s="96">
        <f>Feuil1!BA2</f>
        <v>3</v>
      </c>
      <c r="K6" s="97">
        <f>J6/I6*100</f>
        <v>1.6759776536312849</v>
      </c>
      <c r="L6" s="96">
        <f>Feuil1!BH2</f>
        <v>0</v>
      </c>
      <c r="M6" s="97">
        <f>L6/I6*100</f>
        <v>0</v>
      </c>
      <c r="N6" s="96">
        <f>Feuil1!AM2</f>
        <v>46</v>
      </c>
      <c r="O6" s="149">
        <f>N6/I6*100</f>
        <v>25.69832402234637</v>
      </c>
      <c r="P6" s="98">
        <f>Feuil1!EU2</f>
        <v>5</v>
      </c>
      <c r="Q6" s="100">
        <f>P6/I6*100</f>
        <v>2.7932960893854748</v>
      </c>
      <c r="R6" s="96">
        <f>Feuil1!DS2</f>
        <v>13</v>
      </c>
      <c r="S6" s="97">
        <f>R6/I6*100</f>
        <v>7.2625698324022352</v>
      </c>
      <c r="T6" s="101">
        <f>Feuil1!BO2</f>
        <v>0</v>
      </c>
      <c r="U6" s="100">
        <f>T6/I6*100</f>
        <v>0</v>
      </c>
      <c r="V6" s="101">
        <f>Feuil1!AT2</f>
        <v>67</v>
      </c>
      <c r="W6" s="149">
        <f>V6/I6*100</f>
        <v>37.430167597765362</v>
      </c>
      <c r="X6" s="101">
        <f>Feuil1!BV2</f>
        <v>0</v>
      </c>
      <c r="Y6" s="151">
        <f>X6/I6*100</f>
        <v>0</v>
      </c>
      <c r="Z6" s="98">
        <f>Feuil1!CC2</f>
        <v>0</v>
      </c>
      <c r="AA6" s="151">
        <f>Z6/I6*100</f>
        <v>0</v>
      </c>
      <c r="AB6" s="98">
        <f>Feuil1!CJ2</f>
        <v>0</v>
      </c>
      <c r="AC6" s="151">
        <f>AB6/I6*100</f>
        <v>0</v>
      </c>
      <c r="AD6" s="98">
        <f>Feuil1!Y2</f>
        <v>2</v>
      </c>
      <c r="AE6" s="151">
        <f>AD6/I6*100</f>
        <v>1.1173184357541899</v>
      </c>
      <c r="AF6" s="98">
        <f>Feuil1!CQ2</f>
        <v>0</v>
      </c>
      <c r="AG6" s="151">
        <f>AF6/I6*100</f>
        <v>0</v>
      </c>
      <c r="AH6" s="98">
        <f>Feuil1!AF2</f>
        <v>23</v>
      </c>
      <c r="AI6" s="151">
        <f>AH6/I6*100</f>
        <v>12.849162011173185</v>
      </c>
      <c r="AJ6" s="98">
        <f>Feuil1!CX2</f>
        <v>0</v>
      </c>
      <c r="AK6" s="151">
        <f>AJ6/I6*100</f>
        <v>0</v>
      </c>
      <c r="AL6" s="98">
        <f>Feuil1!EG2</f>
        <v>0</v>
      </c>
      <c r="AM6" s="151">
        <f>AL6/I6*100</f>
        <v>0</v>
      </c>
      <c r="AN6" s="101">
        <f>Feuil1!DZ2</f>
        <v>20</v>
      </c>
      <c r="AO6" s="149">
        <f>AN6/I6*100</f>
        <v>11.173184357541899</v>
      </c>
      <c r="AP6" s="98">
        <f>Feuil1!EN2</f>
        <v>0</v>
      </c>
      <c r="AQ6" s="151">
        <f>AP6/I6*100</f>
        <v>0</v>
      </c>
      <c r="AR6" s="98">
        <f>Feuil1!DE2</f>
        <v>0</v>
      </c>
      <c r="AS6" s="149">
        <f>AR6/I6*100</f>
        <v>0</v>
      </c>
      <c r="AT6" s="98">
        <f>Feuil1!DL2</f>
        <v>0</v>
      </c>
      <c r="AU6" s="100">
        <f>AT6/I6*100</f>
        <v>0</v>
      </c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</row>
    <row r="7" spans="1:191" s="8" customFormat="1">
      <c r="A7" s="162" t="s">
        <v>218</v>
      </c>
      <c r="B7" s="163"/>
      <c r="C7" s="164">
        <f>Feuil1!G3</f>
        <v>7518</v>
      </c>
      <c r="D7" s="164">
        <f>Feuil1!J3</f>
        <v>902</v>
      </c>
      <c r="E7" s="165">
        <f>Feuil1!H3</f>
        <v>6616</v>
      </c>
      <c r="F7" s="160">
        <f t="shared" ref="F7:F53" si="0">D7/C7*100</f>
        <v>11.997871774408088</v>
      </c>
      <c r="G7" s="160">
        <f>Feuil1!L3</f>
        <v>26</v>
      </c>
      <c r="H7" s="154">
        <f>Feuil1!O3</f>
        <v>13</v>
      </c>
      <c r="I7" s="166">
        <f>Feuil1!R3</f>
        <v>863</v>
      </c>
      <c r="J7" s="96">
        <f>Feuil1!BA3</f>
        <v>5</v>
      </c>
      <c r="K7" s="97">
        <f t="shared" ref="K7:K53" si="1">J7/I7*100</f>
        <v>0.57937427578215528</v>
      </c>
      <c r="L7" s="96">
        <f>Feuil1!BH3</f>
        <v>0</v>
      </c>
      <c r="M7" s="97">
        <f t="shared" ref="M7:M53" si="2">L7/I7*100</f>
        <v>0</v>
      </c>
      <c r="N7" s="96">
        <f>Feuil1!AM3</f>
        <v>64</v>
      </c>
      <c r="O7" s="149">
        <f t="shared" ref="O7:O53" si="3">N7/I7*100</f>
        <v>7.415990730011587</v>
      </c>
      <c r="P7" s="98">
        <f>Feuil1!EU3</f>
        <v>116</v>
      </c>
      <c r="Q7" s="97">
        <f t="shared" ref="Q7:Q53" si="4">P7/I7*100</f>
        <v>13.441483198146004</v>
      </c>
      <c r="R7" s="96">
        <f>Feuil1!DS3</f>
        <v>60</v>
      </c>
      <c r="S7" s="97">
        <f t="shared" ref="S7:S53" si="5">R7/I7*100</f>
        <v>6.9524913093858638</v>
      </c>
      <c r="T7" s="98">
        <f>Feuil1!BO3</f>
        <v>0</v>
      </c>
      <c r="U7" s="97">
        <f t="shared" ref="U7:U53" si="6">T7/I7*100</f>
        <v>0</v>
      </c>
      <c r="V7" s="98">
        <f>Feuil1!AT3</f>
        <v>75</v>
      </c>
      <c r="W7" s="149">
        <f t="shared" ref="W7:W53" si="7">V7/I7*100</f>
        <v>8.6906141367323286</v>
      </c>
      <c r="X7" s="98">
        <f>Feuil1!BV3</f>
        <v>7</v>
      </c>
      <c r="Y7" s="149">
        <f t="shared" ref="Y7:Y53" si="8">X7/I7*100</f>
        <v>0.81112398609501735</v>
      </c>
      <c r="Z7" s="98">
        <f>Feuil1!CC3</f>
        <v>0</v>
      </c>
      <c r="AA7" s="149">
        <f t="shared" ref="AA7:AA53" si="9">Z7/I7*100</f>
        <v>0</v>
      </c>
      <c r="AB7" s="98">
        <f>Feuil1!CJ3</f>
        <v>0</v>
      </c>
      <c r="AC7" s="149">
        <f t="shared" ref="AC7:AC53" si="10">AB7/I7*100</f>
        <v>0</v>
      </c>
      <c r="AD7" s="98">
        <f>Feuil1!Y3</f>
        <v>11</v>
      </c>
      <c r="AE7" s="149">
        <f t="shared" ref="AE7:AE53" si="11">AD7/I7*100</f>
        <v>1.2746234067207416</v>
      </c>
      <c r="AF7" s="98">
        <f>Feuil1!CQ3</f>
        <v>0</v>
      </c>
      <c r="AG7" s="149">
        <f t="shared" ref="AG7:AG53" si="12">AF7/I7*100</f>
        <v>0</v>
      </c>
      <c r="AH7" s="98">
        <f>Feuil1!AF3</f>
        <v>239</v>
      </c>
      <c r="AI7" s="149">
        <f t="shared" ref="AI7:AI53" si="13">AH7/I7*100</f>
        <v>27.694090382387021</v>
      </c>
      <c r="AJ7" s="98">
        <f>Feuil1!CX3</f>
        <v>0</v>
      </c>
      <c r="AK7" s="149">
        <f t="shared" ref="AK7:AK53" si="14">AJ7/I7*100</f>
        <v>0</v>
      </c>
      <c r="AL7" s="98">
        <f>Feuil1!EG3</f>
        <v>0</v>
      </c>
      <c r="AM7" s="149">
        <f t="shared" ref="AM7:AM53" si="15">AL7/I7*100</f>
        <v>0</v>
      </c>
      <c r="AN7" s="98">
        <f>Feuil1!DZ3</f>
        <v>256</v>
      </c>
      <c r="AO7" s="149">
        <f t="shared" ref="AO7:AO53" si="16">AN7/I7*100</f>
        <v>29.663962920046348</v>
      </c>
      <c r="AP7" s="98">
        <f>Feuil1!EN3</f>
        <v>0</v>
      </c>
      <c r="AQ7" s="149">
        <f t="shared" ref="AQ7:AQ53" si="17">AP7/I7*100</f>
        <v>0</v>
      </c>
      <c r="AR7" s="98">
        <f>Feuil1!DE3</f>
        <v>0</v>
      </c>
      <c r="AS7" s="149">
        <f t="shared" ref="AS7:AS53" si="18">AR7/I7*100</f>
        <v>0</v>
      </c>
      <c r="AT7" s="98">
        <f>Feuil1!DL3</f>
        <v>30</v>
      </c>
      <c r="AU7" s="97">
        <f t="shared" ref="AU7:AU53" si="19">AT7/I7*100</f>
        <v>3.4762456546929319</v>
      </c>
    </row>
    <row r="8" spans="1:191" s="70" customFormat="1">
      <c r="A8" s="162" t="s">
        <v>158</v>
      </c>
      <c r="B8" s="163"/>
      <c r="C8" s="154">
        <f>Feuil1!G4</f>
        <v>1446</v>
      </c>
      <c r="D8" s="154">
        <f>Feuil1!J4</f>
        <v>276</v>
      </c>
      <c r="E8" s="167">
        <f>Feuil1!H4</f>
        <v>1170</v>
      </c>
      <c r="F8" s="160">
        <f t="shared" si="0"/>
        <v>19.087136929460581</v>
      </c>
      <c r="G8" s="160">
        <f>Feuil1!L4</f>
        <v>4</v>
      </c>
      <c r="H8" s="154">
        <f>Feuil1!O4</f>
        <v>11</v>
      </c>
      <c r="I8" s="166">
        <f>Feuil1!R4</f>
        <v>261</v>
      </c>
      <c r="J8" s="96">
        <f>Feuil1!BA4</f>
        <v>3</v>
      </c>
      <c r="K8" s="97">
        <f t="shared" si="1"/>
        <v>1.1494252873563218</v>
      </c>
      <c r="L8" s="96">
        <f>Feuil1!BH4</f>
        <v>0</v>
      </c>
      <c r="M8" s="97">
        <f t="shared" si="2"/>
        <v>0</v>
      </c>
      <c r="N8" s="96">
        <f>Feuil1!AM4</f>
        <v>31</v>
      </c>
      <c r="O8" s="149">
        <f t="shared" si="3"/>
        <v>11.877394636015326</v>
      </c>
      <c r="P8" s="98">
        <f>Feuil1!EU4</f>
        <v>13</v>
      </c>
      <c r="Q8" s="97">
        <f t="shared" si="4"/>
        <v>4.980842911877394</v>
      </c>
      <c r="R8" s="96">
        <f>Feuil1!DS4</f>
        <v>12</v>
      </c>
      <c r="S8" s="97">
        <f t="shared" si="5"/>
        <v>4.5977011494252871</v>
      </c>
      <c r="T8" s="98">
        <f>Feuil1!BO4</f>
        <v>0</v>
      </c>
      <c r="U8" s="97">
        <f t="shared" si="6"/>
        <v>0</v>
      </c>
      <c r="V8" s="98">
        <f>Feuil1!AT4</f>
        <v>9</v>
      </c>
      <c r="W8" s="149">
        <f t="shared" si="7"/>
        <v>3.4482758620689653</v>
      </c>
      <c r="X8" s="98">
        <f>Feuil1!BV4</f>
        <v>5</v>
      </c>
      <c r="Y8" s="149">
        <f t="shared" si="8"/>
        <v>1.9157088122605364</v>
      </c>
      <c r="Z8" s="98">
        <f>Feuil1!CC4</f>
        <v>0</v>
      </c>
      <c r="AA8" s="149">
        <f t="shared" si="9"/>
        <v>0</v>
      </c>
      <c r="AB8" s="98">
        <f>Feuil1!CJ4</f>
        <v>0</v>
      </c>
      <c r="AC8" s="149">
        <f t="shared" si="10"/>
        <v>0</v>
      </c>
      <c r="AD8" s="98">
        <f>Feuil1!Y4</f>
        <v>5</v>
      </c>
      <c r="AE8" s="149">
        <f t="shared" si="11"/>
        <v>1.9157088122605364</v>
      </c>
      <c r="AF8" s="98">
        <f>Feuil1!CQ4</f>
        <v>0</v>
      </c>
      <c r="AG8" s="149">
        <f t="shared" si="12"/>
        <v>0</v>
      </c>
      <c r="AH8" s="98">
        <f>Feuil1!AF4</f>
        <v>139</v>
      </c>
      <c r="AI8" s="149">
        <f t="shared" si="13"/>
        <v>53.256704980842919</v>
      </c>
      <c r="AJ8" s="98">
        <f>Feuil1!CX4</f>
        <v>0</v>
      </c>
      <c r="AK8" s="149">
        <f t="shared" si="14"/>
        <v>0</v>
      </c>
      <c r="AL8" s="98">
        <f>Feuil1!EG4</f>
        <v>0</v>
      </c>
      <c r="AM8" s="149">
        <f t="shared" si="15"/>
        <v>0</v>
      </c>
      <c r="AN8" s="98">
        <f>Feuil1!DZ4</f>
        <v>44</v>
      </c>
      <c r="AO8" s="149">
        <f t="shared" si="16"/>
        <v>16.85823754789272</v>
      </c>
      <c r="AP8" s="98">
        <f>Feuil1!EN4</f>
        <v>0</v>
      </c>
      <c r="AQ8" s="149">
        <f t="shared" si="17"/>
        <v>0</v>
      </c>
      <c r="AR8" s="98">
        <f>Feuil1!DE4</f>
        <v>0</v>
      </c>
      <c r="AS8" s="149">
        <f t="shared" si="18"/>
        <v>0</v>
      </c>
      <c r="AT8" s="98">
        <f>Feuil1!DL4</f>
        <v>0</v>
      </c>
      <c r="AU8" s="97">
        <f t="shared" si="19"/>
        <v>0</v>
      </c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</row>
    <row r="9" spans="1:191" s="72" customFormat="1">
      <c r="A9" s="162" t="s">
        <v>152</v>
      </c>
      <c r="B9" s="163"/>
      <c r="C9" s="154">
        <f>Feuil1!G5</f>
        <v>7037</v>
      </c>
      <c r="D9" s="154">
        <f>Feuil1!J5</f>
        <v>865</v>
      </c>
      <c r="E9" s="167">
        <f>Feuil1!H5</f>
        <v>6172</v>
      </c>
      <c r="F9" s="160">
        <f t="shared" si="0"/>
        <v>12.292169958789255</v>
      </c>
      <c r="G9" s="160">
        <f>Feuil1!L5</f>
        <v>4</v>
      </c>
      <c r="H9" s="154">
        <f>Feuil1!O5</f>
        <v>9</v>
      </c>
      <c r="I9" s="166">
        <f>Feuil1!R5</f>
        <v>852</v>
      </c>
      <c r="J9" s="96">
        <f>Feuil1!BA5</f>
        <v>6</v>
      </c>
      <c r="K9" s="97">
        <f t="shared" si="1"/>
        <v>0.70422535211267612</v>
      </c>
      <c r="L9" s="96">
        <f>Feuil1!BH5</f>
        <v>0</v>
      </c>
      <c r="M9" s="97">
        <f t="shared" si="2"/>
        <v>0</v>
      </c>
      <c r="N9" s="96">
        <f>Feuil1!AM5</f>
        <v>46</v>
      </c>
      <c r="O9" s="149">
        <f t="shared" si="3"/>
        <v>5.39906103286385</v>
      </c>
      <c r="P9" s="98">
        <f>Feuil1!EU5</f>
        <v>46</v>
      </c>
      <c r="Q9" s="97">
        <f t="shared" si="4"/>
        <v>5.39906103286385</v>
      </c>
      <c r="R9" s="96">
        <f>Feuil1!DS5</f>
        <v>29</v>
      </c>
      <c r="S9" s="97">
        <f t="shared" si="5"/>
        <v>3.403755868544601</v>
      </c>
      <c r="T9" s="98">
        <f>Feuil1!BO5</f>
        <v>0</v>
      </c>
      <c r="U9" s="97">
        <f t="shared" si="6"/>
        <v>0</v>
      </c>
      <c r="V9" s="98">
        <f>Feuil1!AT5</f>
        <v>26</v>
      </c>
      <c r="W9" s="149">
        <f t="shared" si="7"/>
        <v>3.051643192488263</v>
      </c>
      <c r="X9" s="98">
        <f>Feuil1!BV5</f>
        <v>6</v>
      </c>
      <c r="Y9" s="149">
        <f t="shared" si="8"/>
        <v>0.70422535211267612</v>
      </c>
      <c r="Z9" s="98">
        <f>Feuil1!CC5</f>
        <v>0</v>
      </c>
      <c r="AA9" s="149">
        <f t="shared" si="9"/>
        <v>0</v>
      </c>
      <c r="AB9" s="98">
        <f>Feuil1!CJ5</f>
        <v>0</v>
      </c>
      <c r="AC9" s="149">
        <f t="shared" si="10"/>
        <v>0</v>
      </c>
      <c r="AD9" s="98">
        <f>Feuil1!Y5</f>
        <v>8</v>
      </c>
      <c r="AE9" s="149">
        <f t="shared" si="11"/>
        <v>0.93896713615023475</v>
      </c>
      <c r="AF9" s="98">
        <f>Feuil1!CQ5</f>
        <v>0</v>
      </c>
      <c r="AG9" s="149">
        <f t="shared" si="12"/>
        <v>0</v>
      </c>
      <c r="AH9" s="98">
        <f>Feuil1!AF5</f>
        <v>165</v>
      </c>
      <c r="AI9" s="149">
        <f t="shared" si="13"/>
        <v>19.366197183098592</v>
      </c>
      <c r="AJ9" s="98">
        <f>Feuil1!CX5</f>
        <v>0</v>
      </c>
      <c r="AK9" s="149">
        <f t="shared" si="14"/>
        <v>0</v>
      </c>
      <c r="AL9" s="98">
        <f>Feuil1!EG5</f>
        <v>0</v>
      </c>
      <c r="AM9" s="149">
        <f t="shared" si="15"/>
        <v>0</v>
      </c>
      <c r="AN9" s="98">
        <f>Feuil1!DZ5</f>
        <v>520</v>
      </c>
      <c r="AO9" s="149">
        <f t="shared" si="16"/>
        <v>61.032863849765263</v>
      </c>
      <c r="AP9" s="98">
        <f>Feuil1!EN5</f>
        <v>0</v>
      </c>
      <c r="AQ9" s="149">
        <f t="shared" si="17"/>
        <v>0</v>
      </c>
      <c r="AR9" s="98">
        <f>Feuil1!DE5</f>
        <v>0</v>
      </c>
      <c r="AS9" s="149">
        <f t="shared" si="18"/>
        <v>0</v>
      </c>
      <c r="AT9" s="98">
        <f>Feuil1!DL5</f>
        <v>0</v>
      </c>
      <c r="AU9" s="97">
        <f t="shared" si="19"/>
        <v>0</v>
      </c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</row>
    <row r="10" spans="1:191" s="8" customFormat="1">
      <c r="A10" s="162" t="s">
        <v>223</v>
      </c>
      <c r="B10" s="163"/>
      <c r="C10" s="154">
        <f>Feuil1!G6</f>
        <v>18562</v>
      </c>
      <c r="D10" s="154">
        <f>Feuil1!J6</f>
        <v>2913</v>
      </c>
      <c r="E10" s="167">
        <f>Feuil1!H6</f>
        <v>15649</v>
      </c>
      <c r="F10" s="160">
        <f t="shared" si="0"/>
        <v>15.693352009481737</v>
      </c>
      <c r="G10" s="160">
        <f>Feuil1!L6</f>
        <v>22</v>
      </c>
      <c r="H10" s="154">
        <f>Feuil1!O6</f>
        <v>56</v>
      </c>
      <c r="I10" s="166">
        <f>Feuil1!R6</f>
        <v>2835</v>
      </c>
      <c r="J10" s="96">
        <f>Feuil1!BA6</f>
        <v>18</v>
      </c>
      <c r="K10" s="97">
        <f t="shared" si="1"/>
        <v>0.63492063492063489</v>
      </c>
      <c r="L10" s="96">
        <f>Feuil1!BH6</f>
        <v>0</v>
      </c>
      <c r="M10" s="97">
        <f t="shared" si="2"/>
        <v>0</v>
      </c>
      <c r="N10" s="96">
        <f>Feuil1!AM6</f>
        <v>125</v>
      </c>
      <c r="O10" s="149">
        <f t="shared" si="3"/>
        <v>4.409171075837742</v>
      </c>
      <c r="P10" s="98">
        <f>Feuil1!EU6</f>
        <v>132</v>
      </c>
      <c r="Q10" s="97">
        <f t="shared" si="4"/>
        <v>4.6560846560846558</v>
      </c>
      <c r="R10" s="96">
        <f>Feuil1!DS6</f>
        <v>113</v>
      </c>
      <c r="S10" s="97">
        <f t="shared" si="5"/>
        <v>3.9858906525573197</v>
      </c>
      <c r="T10" s="98">
        <f>Feuil1!BO6</f>
        <v>3</v>
      </c>
      <c r="U10" s="97">
        <f t="shared" si="6"/>
        <v>0.10582010582010583</v>
      </c>
      <c r="V10" s="98">
        <f>Feuil1!AT6</f>
        <v>112</v>
      </c>
      <c r="W10" s="149">
        <f t="shared" si="7"/>
        <v>3.9506172839506171</v>
      </c>
      <c r="X10" s="98">
        <f>Feuil1!BV6</f>
        <v>13</v>
      </c>
      <c r="Y10" s="149">
        <f t="shared" si="8"/>
        <v>0.45855379188712525</v>
      </c>
      <c r="Z10" s="98">
        <f>Feuil1!CC6</f>
        <v>0</v>
      </c>
      <c r="AA10" s="149">
        <f t="shared" si="9"/>
        <v>0</v>
      </c>
      <c r="AB10" s="98">
        <f>Feuil1!CJ6</f>
        <v>0</v>
      </c>
      <c r="AC10" s="149">
        <f t="shared" si="10"/>
        <v>0</v>
      </c>
      <c r="AD10" s="98">
        <f>Feuil1!Y6</f>
        <v>15</v>
      </c>
      <c r="AE10" s="149">
        <f t="shared" si="11"/>
        <v>0.52910052910052907</v>
      </c>
      <c r="AF10" s="98">
        <f>Feuil1!CQ6</f>
        <v>0</v>
      </c>
      <c r="AG10" s="149">
        <f t="shared" si="12"/>
        <v>0</v>
      </c>
      <c r="AH10" s="98">
        <f>Feuil1!AF6</f>
        <v>2070</v>
      </c>
      <c r="AI10" s="149">
        <f t="shared" si="13"/>
        <v>73.015873015873012</v>
      </c>
      <c r="AJ10" s="98">
        <f>Feuil1!CX6</f>
        <v>0</v>
      </c>
      <c r="AK10" s="149">
        <f t="shared" si="14"/>
        <v>0</v>
      </c>
      <c r="AL10" s="98">
        <f>Feuil1!EG6</f>
        <v>0</v>
      </c>
      <c r="AM10" s="149">
        <f t="shared" si="15"/>
        <v>0</v>
      </c>
      <c r="AN10" s="98">
        <f>Feuil1!DZ6</f>
        <v>194</v>
      </c>
      <c r="AO10" s="149">
        <f t="shared" si="16"/>
        <v>6.8430335097001764</v>
      </c>
      <c r="AP10" s="98">
        <f>Feuil1!EN6</f>
        <v>0</v>
      </c>
      <c r="AQ10" s="149">
        <f t="shared" si="17"/>
        <v>0</v>
      </c>
      <c r="AR10" s="98">
        <f>Feuil1!DE6</f>
        <v>0</v>
      </c>
      <c r="AS10" s="149">
        <f t="shared" si="18"/>
        <v>0</v>
      </c>
      <c r="AT10" s="98">
        <f>Feuil1!DL6</f>
        <v>40</v>
      </c>
      <c r="AU10" s="97">
        <f t="shared" si="19"/>
        <v>1.4109347442680775</v>
      </c>
    </row>
    <row r="11" spans="1:191" s="70" customFormat="1">
      <c r="A11" s="162" t="s">
        <v>159</v>
      </c>
      <c r="B11" s="163"/>
      <c r="C11" s="154">
        <f>Feuil1!G7</f>
        <v>1276</v>
      </c>
      <c r="D11" s="154">
        <f>Feuil1!J7</f>
        <v>353</v>
      </c>
      <c r="E11" s="167">
        <f>Feuil1!H7</f>
        <v>923</v>
      </c>
      <c r="F11" s="160">
        <f t="shared" si="0"/>
        <v>27.664576802507835</v>
      </c>
      <c r="G11" s="160">
        <f>Feuil1!L7</f>
        <v>10</v>
      </c>
      <c r="H11" s="154">
        <f>Feuil1!O7</f>
        <v>6</v>
      </c>
      <c r="I11" s="166">
        <f>Feuil1!R7</f>
        <v>337</v>
      </c>
      <c r="J11" s="96">
        <f>Feuil1!BA7</f>
        <v>6</v>
      </c>
      <c r="K11" s="97">
        <f t="shared" si="1"/>
        <v>1.7804154302670623</v>
      </c>
      <c r="L11" s="96">
        <f>Feuil1!BH7</f>
        <v>0</v>
      </c>
      <c r="M11" s="97">
        <f t="shared" si="2"/>
        <v>0</v>
      </c>
      <c r="N11" s="96">
        <f>Feuil1!AM7</f>
        <v>67</v>
      </c>
      <c r="O11" s="149">
        <f t="shared" si="3"/>
        <v>19.881305637982198</v>
      </c>
      <c r="P11" s="98">
        <f>Feuil1!EU7</f>
        <v>14</v>
      </c>
      <c r="Q11" s="97">
        <f t="shared" si="4"/>
        <v>4.154302670623145</v>
      </c>
      <c r="R11" s="96">
        <f>Feuil1!DS7</f>
        <v>25</v>
      </c>
      <c r="S11" s="97">
        <f t="shared" si="5"/>
        <v>7.4183976261127587</v>
      </c>
      <c r="T11" s="98">
        <f>Feuil1!BO7</f>
        <v>0</v>
      </c>
      <c r="U11" s="97">
        <f t="shared" si="6"/>
        <v>0</v>
      </c>
      <c r="V11" s="98">
        <f>Feuil1!AT7</f>
        <v>20</v>
      </c>
      <c r="W11" s="149">
        <f t="shared" si="7"/>
        <v>5.9347181008902083</v>
      </c>
      <c r="X11" s="98">
        <f>Feuil1!BV7</f>
        <v>8</v>
      </c>
      <c r="Y11" s="149">
        <f t="shared" si="8"/>
        <v>2.3738872403560833</v>
      </c>
      <c r="Z11" s="98">
        <f>Feuil1!CC7</f>
        <v>0</v>
      </c>
      <c r="AA11" s="149">
        <f t="shared" si="9"/>
        <v>0</v>
      </c>
      <c r="AB11" s="98">
        <f>Feuil1!CJ7</f>
        <v>0</v>
      </c>
      <c r="AC11" s="149">
        <f t="shared" si="10"/>
        <v>0</v>
      </c>
      <c r="AD11" s="98">
        <f>Feuil1!Y7</f>
        <v>2</v>
      </c>
      <c r="AE11" s="149">
        <f t="shared" si="11"/>
        <v>0.59347181008902083</v>
      </c>
      <c r="AF11" s="98">
        <f>Feuil1!CQ7</f>
        <v>0</v>
      </c>
      <c r="AG11" s="149">
        <f t="shared" si="12"/>
        <v>0</v>
      </c>
      <c r="AH11" s="98">
        <f>Feuil1!AF7</f>
        <v>110</v>
      </c>
      <c r="AI11" s="149">
        <f t="shared" si="13"/>
        <v>32.640949554896146</v>
      </c>
      <c r="AJ11" s="98">
        <f>Feuil1!CX7</f>
        <v>0</v>
      </c>
      <c r="AK11" s="149">
        <f t="shared" si="14"/>
        <v>0</v>
      </c>
      <c r="AL11" s="98">
        <f>Feuil1!EG7</f>
        <v>0</v>
      </c>
      <c r="AM11" s="149">
        <f t="shared" si="15"/>
        <v>0</v>
      </c>
      <c r="AN11" s="98">
        <f>Feuil1!DZ7</f>
        <v>85</v>
      </c>
      <c r="AO11" s="149">
        <f t="shared" si="16"/>
        <v>25.222551928783382</v>
      </c>
      <c r="AP11" s="98">
        <f>Feuil1!EN7</f>
        <v>0</v>
      </c>
      <c r="AQ11" s="149">
        <f t="shared" si="17"/>
        <v>0</v>
      </c>
      <c r="AR11" s="98">
        <f>Feuil1!DE7</f>
        <v>0</v>
      </c>
      <c r="AS11" s="149">
        <f t="shared" si="18"/>
        <v>0</v>
      </c>
      <c r="AT11" s="98">
        <f>Feuil1!DL7</f>
        <v>0</v>
      </c>
      <c r="AU11" s="97">
        <f t="shared" si="19"/>
        <v>0</v>
      </c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</row>
    <row r="12" spans="1:191" s="70" customFormat="1">
      <c r="A12" s="162" t="s">
        <v>164</v>
      </c>
      <c r="B12" s="163"/>
      <c r="C12" s="154">
        <f>Feuil1!G8</f>
        <v>269</v>
      </c>
      <c r="D12" s="154">
        <f>Feuil1!J8</f>
        <v>67</v>
      </c>
      <c r="E12" s="167">
        <f>Feuil1!H8</f>
        <v>202</v>
      </c>
      <c r="F12" s="160">
        <f t="shared" si="0"/>
        <v>24.907063197026023</v>
      </c>
      <c r="G12" s="160">
        <f>Feuil1!L8</f>
        <v>0</v>
      </c>
      <c r="H12" s="154">
        <f>Feuil1!O8</f>
        <v>1</v>
      </c>
      <c r="I12" s="166">
        <f>Feuil1!R8</f>
        <v>66</v>
      </c>
      <c r="J12" s="96">
        <f>Feuil1!BA8</f>
        <v>3</v>
      </c>
      <c r="K12" s="97">
        <f t="shared" si="1"/>
        <v>4.5454545454545459</v>
      </c>
      <c r="L12" s="96">
        <f>Feuil1!BH8</f>
        <v>0</v>
      </c>
      <c r="M12" s="97">
        <f t="shared" si="2"/>
        <v>0</v>
      </c>
      <c r="N12" s="96">
        <f>Feuil1!AM8</f>
        <v>5</v>
      </c>
      <c r="O12" s="149">
        <f t="shared" si="3"/>
        <v>7.5757575757575761</v>
      </c>
      <c r="P12" s="98">
        <f>Feuil1!EU8</f>
        <v>3</v>
      </c>
      <c r="Q12" s="97">
        <f t="shared" si="4"/>
        <v>4.5454545454545459</v>
      </c>
      <c r="R12" s="96">
        <f>Feuil1!DS8</f>
        <v>5</v>
      </c>
      <c r="S12" s="97">
        <f t="shared" si="5"/>
        <v>7.5757575757575761</v>
      </c>
      <c r="T12" s="98">
        <f>Feuil1!BO8</f>
        <v>0</v>
      </c>
      <c r="U12" s="97">
        <f t="shared" si="6"/>
        <v>0</v>
      </c>
      <c r="V12" s="98">
        <f>Feuil1!AT8</f>
        <v>7</v>
      </c>
      <c r="W12" s="149">
        <f t="shared" si="7"/>
        <v>10.606060606060606</v>
      </c>
      <c r="X12" s="98">
        <f>Feuil1!BV8</f>
        <v>2</v>
      </c>
      <c r="Y12" s="149">
        <f t="shared" si="8"/>
        <v>3.0303030303030303</v>
      </c>
      <c r="Z12" s="98">
        <f>Feuil1!CC8</f>
        <v>0</v>
      </c>
      <c r="AA12" s="149">
        <f t="shared" si="9"/>
        <v>0</v>
      </c>
      <c r="AB12" s="98">
        <f>Feuil1!CJ8</f>
        <v>0</v>
      </c>
      <c r="AC12" s="149">
        <f t="shared" si="10"/>
        <v>0</v>
      </c>
      <c r="AD12" s="98">
        <f>Feuil1!Y8</f>
        <v>1</v>
      </c>
      <c r="AE12" s="149">
        <f t="shared" si="11"/>
        <v>1.5151515151515151</v>
      </c>
      <c r="AF12" s="98">
        <f>Feuil1!CQ8</f>
        <v>0</v>
      </c>
      <c r="AG12" s="149">
        <f t="shared" si="12"/>
        <v>0</v>
      </c>
      <c r="AH12" s="98">
        <f>Feuil1!AF8</f>
        <v>21</v>
      </c>
      <c r="AI12" s="149">
        <f t="shared" si="13"/>
        <v>31.818181818181817</v>
      </c>
      <c r="AJ12" s="98">
        <f>Feuil1!CX8</f>
        <v>0</v>
      </c>
      <c r="AK12" s="149">
        <f t="shared" si="14"/>
        <v>0</v>
      </c>
      <c r="AL12" s="98">
        <f>Feuil1!EG8</f>
        <v>0</v>
      </c>
      <c r="AM12" s="149">
        <f t="shared" si="15"/>
        <v>0</v>
      </c>
      <c r="AN12" s="98">
        <f>Feuil1!DZ8</f>
        <v>19</v>
      </c>
      <c r="AO12" s="149">
        <f t="shared" si="16"/>
        <v>28.787878787878789</v>
      </c>
      <c r="AP12" s="98">
        <f>Feuil1!EN8</f>
        <v>0</v>
      </c>
      <c r="AQ12" s="149">
        <f t="shared" si="17"/>
        <v>0</v>
      </c>
      <c r="AR12" s="98">
        <f>Feuil1!DE8</f>
        <v>0</v>
      </c>
      <c r="AS12" s="149">
        <f t="shared" si="18"/>
        <v>0</v>
      </c>
      <c r="AT12" s="98">
        <f>Feuil1!DL8</f>
        <v>0</v>
      </c>
      <c r="AU12" s="97">
        <f t="shared" si="19"/>
        <v>0</v>
      </c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</row>
    <row r="13" spans="1:191" s="70" customFormat="1">
      <c r="A13" s="162" t="s">
        <v>224</v>
      </c>
      <c r="B13" s="168"/>
      <c r="C13" s="154">
        <f>Feuil1!G9</f>
        <v>549</v>
      </c>
      <c r="D13" s="154">
        <f>Feuil1!J9</f>
        <v>89</v>
      </c>
      <c r="E13" s="167">
        <f>Feuil1!H9</f>
        <v>460</v>
      </c>
      <c r="F13" s="160">
        <f t="shared" si="0"/>
        <v>16.211293260473589</v>
      </c>
      <c r="G13" s="160">
        <f>Feuil1!L9</f>
        <v>2</v>
      </c>
      <c r="H13" s="154">
        <f>Feuil1!O9</f>
        <v>0</v>
      </c>
      <c r="I13" s="166">
        <f>Feuil1!R9</f>
        <v>87</v>
      </c>
      <c r="J13" s="96">
        <f>Feuil1!BA9</f>
        <v>0</v>
      </c>
      <c r="K13" s="97">
        <f t="shared" si="1"/>
        <v>0</v>
      </c>
      <c r="L13" s="96">
        <f>Feuil1!BH9</f>
        <v>0</v>
      </c>
      <c r="M13" s="97">
        <f t="shared" si="2"/>
        <v>0</v>
      </c>
      <c r="N13" s="96">
        <f>Feuil1!AM9</f>
        <v>8</v>
      </c>
      <c r="O13" s="149">
        <f t="shared" si="3"/>
        <v>9.1954022988505741</v>
      </c>
      <c r="P13" s="98">
        <f>Feuil1!EU9</f>
        <v>5</v>
      </c>
      <c r="Q13" s="97">
        <f t="shared" si="4"/>
        <v>5.7471264367816088</v>
      </c>
      <c r="R13" s="96">
        <f>Feuil1!DS9</f>
        <v>4</v>
      </c>
      <c r="S13" s="97">
        <f t="shared" si="5"/>
        <v>4.5977011494252871</v>
      </c>
      <c r="T13" s="98">
        <f>Feuil1!BO9</f>
        <v>0</v>
      </c>
      <c r="U13" s="97">
        <f t="shared" si="6"/>
        <v>0</v>
      </c>
      <c r="V13" s="98">
        <f>Feuil1!AT9</f>
        <v>8</v>
      </c>
      <c r="W13" s="149">
        <f t="shared" si="7"/>
        <v>9.1954022988505741</v>
      </c>
      <c r="X13" s="98">
        <f>Feuil1!BV9</f>
        <v>2</v>
      </c>
      <c r="Y13" s="149">
        <f t="shared" si="8"/>
        <v>2.2988505747126435</v>
      </c>
      <c r="Z13" s="98">
        <f>Feuil1!CC9</f>
        <v>0</v>
      </c>
      <c r="AA13" s="149">
        <f t="shared" si="9"/>
        <v>0</v>
      </c>
      <c r="AB13" s="98">
        <f>Feuil1!CJ9</f>
        <v>0</v>
      </c>
      <c r="AC13" s="149">
        <f t="shared" si="10"/>
        <v>0</v>
      </c>
      <c r="AD13" s="98">
        <f>Feuil1!Y9</f>
        <v>5</v>
      </c>
      <c r="AE13" s="149">
        <f t="shared" si="11"/>
        <v>5.7471264367816088</v>
      </c>
      <c r="AF13" s="98">
        <f>Feuil1!CQ9</f>
        <v>0</v>
      </c>
      <c r="AG13" s="149">
        <f t="shared" si="12"/>
        <v>0</v>
      </c>
      <c r="AH13" s="98">
        <f>Feuil1!AF9</f>
        <v>37</v>
      </c>
      <c r="AI13" s="149">
        <f t="shared" si="13"/>
        <v>42.528735632183903</v>
      </c>
      <c r="AJ13" s="98">
        <f>Feuil1!CX9</f>
        <v>0</v>
      </c>
      <c r="AK13" s="149">
        <f t="shared" si="14"/>
        <v>0</v>
      </c>
      <c r="AL13" s="98">
        <f>Feuil1!EG9</f>
        <v>0</v>
      </c>
      <c r="AM13" s="149">
        <f t="shared" si="15"/>
        <v>0</v>
      </c>
      <c r="AN13" s="98">
        <f>Feuil1!DZ9</f>
        <v>18</v>
      </c>
      <c r="AO13" s="149">
        <f t="shared" si="16"/>
        <v>20.689655172413794</v>
      </c>
      <c r="AP13" s="98">
        <f>Feuil1!EN9</f>
        <v>0</v>
      </c>
      <c r="AQ13" s="149">
        <f t="shared" si="17"/>
        <v>0</v>
      </c>
      <c r="AR13" s="98">
        <f>Feuil1!DE9</f>
        <v>0</v>
      </c>
      <c r="AS13" s="149">
        <f t="shared" si="18"/>
        <v>0</v>
      </c>
      <c r="AT13" s="98">
        <f>Feuil1!DL9</f>
        <v>0</v>
      </c>
      <c r="AU13" s="97">
        <f t="shared" si="19"/>
        <v>0</v>
      </c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</row>
    <row r="14" spans="1:191" s="70" customFormat="1">
      <c r="A14" s="162" t="s">
        <v>165</v>
      </c>
      <c r="B14" s="168"/>
      <c r="C14" s="154">
        <f>Feuil1!G10</f>
        <v>805</v>
      </c>
      <c r="D14" s="154">
        <f>Feuil1!J10</f>
        <v>158</v>
      </c>
      <c r="E14" s="167">
        <f>Feuil1!H10</f>
        <v>647</v>
      </c>
      <c r="F14" s="160">
        <f t="shared" si="0"/>
        <v>19.627329192546583</v>
      </c>
      <c r="G14" s="160">
        <f>Feuil1!L10</f>
        <v>0</v>
      </c>
      <c r="H14" s="154">
        <f>Feuil1!O10</f>
        <v>5</v>
      </c>
      <c r="I14" s="166">
        <f>Feuil1!R10</f>
        <v>153</v>
      </c>
      <c r="J14" s="96">
        <f>Feuil1!BA10</f>
        <v>6</v>
      </c>
      <c r="K14" s="97">
        <f t="shared" si="1"/>
        <v>3.9215686274509802</v>
      </c>
      <c r="L14" s="96">
        <f>Feuil1!BH10</f>
        <v>0</v>
      </c>
      <c r="M14" s="97">
        <f t="shared" si="2"/>
        <v>0</v>
      </c>
      <c r="N14" s="96">
        <f>Feuil1!AM10</f>
        <v>11</v>
      </c>
      <c r="O14" s="149">
        <f t="shared" si="3"/>
        <v>7.18954248366013</v>
      </c>
      <c r="P14" s="98">
        <f>Feuil1!EU10</f>
        <v>11</v>
      </c>
      <c r="Q14" s="97">
        <f t="shared" si="4"/>
        <v>7.18954248366013</v>
      </c>
      <c r="R14" s="96">
        <f>Feuil1!DS10</f>
        <v>7</v>
      </c>
      <c r="S14" s="97">
        <f t="shared" si="5"/>
        <v>4.5751633986928102</v>
      </c>
      <c r="T14" s="98">
        <f>Feuil1!BO10</f>
        <v>0</v>
      </c>
      <c r="U14" s="97">
        <f t="shared" si="6"/>
        <v>0</v>
      </c>
      <c r="V14" s="98">
        <f>Feuil1!AT10</f>
        <v>9</v>
      </c>
      <c r="W14" s="149">
        <f t="shared" si="7"/>
        <v>5.8823529411764701</v>
      </c>
      <c r="X14" s="98">
        <f>Feuil1!BV10</f>
        <v>2</v>
      </c>
      <c r="Y14" s="149">
        <f t="shared" si="8"/>
        <v>1.3071895424836601</v>
      </c>
      <c r="Z14" s="98">
        <f>Feuil1!CC10</f>
        <v>0</v>
      </c>
      <c r="AA14" s="149">
        <f t="shared" si="9"/>
        <v>0</v>
      </c>
      <c r="AB14" s="98">
        <f>Feuil1!CJ10</f>
        <v>0</v>
      </c>
      <c r="AC14" s="149">
        <f t="shared" si="10"/>
        <v>0</v>
      </c>
      <c r="AD14" s="98">
        <f>Feuil1!Y10</f>
        <v>4</v>
      </c>
      <c r="AE14" s="149">
        <f t="shared" si="11"/>
        <v>2.6143790849673203</v>
      </c>
      <c r="AF14" s="98">
        <f>Feuil1!CQ10</f>
        <v>0</v>
      </c>
      <c r="AG14" s="149">
        <f t="shared" si="12"/>
        <v>0</v>
      </c>
      <c r="AH14" s="98">
        <f>Feuil1!AF10</f>
        <v>14</v>
      </c>
      <c r="AI14" s="149">
        <f t="shared" si="13"/>
        <v>9.1503267973856204</v>
      </c>
      <c r="AJ14" s="98">
        <f>Feuil1!CX10</f>
        <v>0</v>
      </c>
      <c r="AK14" s="149">
        <f t="shared" si="14"/>
        <v>0</v>
      </c>
      <c r="AL14" s="98">
        <f>Feuil1!EG10</f>
        <v>0</v>
      </c>
      <c r="AM14" s="149">
        <f t="shared" si="15"/>
        <v>0</v>
      </c>
      <c r="AN14" s="98">
        <f>Feuil1!DZ10</f>
        <v>89</v>
      </c>
      <c r="AO14" s="149">
        <f t="shared" si="16"/>
        <v>58.169934640522882</v>
      </c>
      <c r="AP14" s="98">
        <f>Feuil1!EN10</f>
        <v>0</v>
      </c>
      <c r="AQ14" s="149">
        <f t="shared" si="17"/>
        <v>0</v>
      </c>
      <c r="AR14" s="98">
        <f>Feuil1!DE10</f>
        <v>0</v>
      </c>
      <c r="AS14" s="149">
        <f t="shared" si="18"/>
        <v>0</v>
      </c>
      <c r="AT14" s="98">
        <f>Feuil1!DL10</f>
        <v>0</v>
      </c>
      <c r="AU14" s="97">
        <f t="shared" si="19"/>
        <v>0</v>
      </c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</row>
    <row r="15" spans="1:191" s="70" customFormat="1">
      <c r="A15" s="162" t="s">
        <v>166</v>
      </c>
      <c r="B15" s="168"/>
      <c r="C15" s="154">
        <f>Feuil1!G11</f>
        <v>1202</v>
      </c>
      <c r="D15" s="154">
        <f>Feuil1!J11</f>
        <v>334</v>
      </c>
      <c r="E15" s="167">
        <f>Feuil1!H11</f>
        <v>868</v>
      </c>
      <c r="F15" s="160">
        <f t="shared" si="0"/>
        <v>27.787021630615637</v>
      </c>
      <c r="G15" s="160">
        <f>Feuil1!L11</f>
        <v>1</v>
      </c>
      <c r="H15" s="154">
        <f>Feuil1!O11</f>
        <v>5</v>
      </c>
      <c r="I15" s="166">
        <f>Feuil1!R11</f>
        <v>328</v>
      </c>
      <c r="J15" s="96">
        <f>Feuil1!BA11</f>
        <v>5</v>
      </c>
      <c r="K15" s="97">
        <f t="shared" si="1"/>
        <v>1.524390243902439</v>
      </c>
      <c r="L15" s="96">
        <f>Feuil1!BH11</f>
        <v>0</v>
      </c>
      <c r="M15" s="97">
        <f t="shared" si="2"/>
        <v>0</v>
      </c>
      <c r="N15" s="96">
        <f>Feuil1!AM11</f>
        <v>16</v>
      </c>
      <c r="O15" s="149">
        <f t="shared" si="3"/>
        <v>4.8780487804878048</v>
      </c>
      <c r="P15" s="98">
        <f>Feuil1!EU11</f>
        <v>20</v>
      </c>
      <c r="Q15" s="97">
        <f t="shared" si="4"/>
        <v>6.0975609756097562</v>
      </c>
      <c r="R15" s="96">
        <f>Feuil1!DS11</f>
        <v>14</v>
      </c>
      <c r="S15" s="97">
        <f t="shared" si="5"/>
        <v>4.2682926829268295</v>
      </c>
      <c r="T15" s="98">
        <f>Feuil1!BO11</f>
        <v>0</v>
      </c>
      <c r="U15" s="97">
        <f t="shared" si="6"/>
        <v>0</v>
      </c>
      <c r="V15" s="98">
        <f>Feuil1!AT11</f>
        <v>25</v>
      </c>
      <c r="W15" s="149">
        <f t="shared" si="7"/>
        <v>7.6219512195121952</v>
      </c>
      <c r="X15" s="98">
        <f>Feuil1!BV11</f>
        <v>4</v>
      </c>
      <c r="Y15" s="149">
        <f t="shared" si="8"/>
        <v>1.2195121951219512</v>
      </c>
      <c r="Z15" s="98">
        <f>Feuil1!CC11</f>
        <v>0</v>
      </c>
      <c r="AA15" s="149">
        <f t="shared" si="9"/>
        <v>0</v>
      </c>
      <c r="AB15" s="98">
        <f>Feuil1!CJ11</f>
        <v>0</v>
      </c>
      <c r="AC15" s="149">
        <f t="shared" si="10"/>
        <v>0</v>
      </c>
      <c r="AD15" s="98">
        <f>Feuil1!Y11</f>
        <v>5</v>
      </c>
      <c r="AE15" s="149">
        <f t="shared" si="11"/>
        <v>1.524390243902439</v>
      </c>
      <c r="AF15" s="98">
        <f>Feuil1!CQ11</f>
        <v>0</v>
      </c>
      <c r="AG15" s="149">
        <f t="shared" si="12"/>
        <v>0</v>
      </c>
      <c r="AH15" s="98">
        <f>Feuil1!AF11</f>
        <v>156</v>
      </c>
      <c r="AI15" s="149">
        <f t="shared" si="13"/>
        <v>47.560975609756099</v>
      </c>
      <c r="AJ15" s="98">
        <f>Feuil1!CX11</f>
        <v>0</v>
      </c>
      <c r="AK15" s="149">
        <f t="shared" si="14"/>
        <v>0</v>
      </c>
      <c r="AL15" s="98">
        <f>Feuil1!EG11</f>
        <v>0</v>
      </c>
      <c r="AM15" s="149">
        <f t="shared" si="15"/>
        <v>0</v>
      </c>
      <c r="AN15" s="98">
        <f>Feuil1!DZ11</f>
        <v>83</v>
      </c>
      <c r="AO15" s="149">
        <f t="shared" si="16"/>
        <v>25.304878048780488</v>
      </c>
      <c r="AP15" s="98">
        <f>Feuil1!EN11</f>
        <v>0</v>
      </c>
      <c r="AQ15" s="149">
        <f t="shared" si="17"/>
        <v>0</v>
      </c>
      <c r="AR15" s="98">
        <f>Feuil1!DE11</f>
        <v>0</v>
      </c>
      <c r="AS15" s="149">
        <f t="shared" si="18"/>
        <v>0</v>
      </c>
      <c r="AT15" s="98">
        <f>Feuil1!DL11</f>
        <v>0</v>
      </c>
      <c r="AU15" s="97">
        <f t="shared" si="19"/>
        <v>0</v>
      </c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</row>
    <row r="16" spans="1:191" s="70" customFormat="1">
      <c r="A16" s="162" t="s">
        <v>167</v>
      </c>
      <c r="B16" s="168"/>
      <c r="C16" s="154">
        <f>Feuil1!G12</f>
        <v>180</v>
      </c>
      <c r="D16" s="154">
        <f>Feuil1!J12</f>
        <v>23</v>
      </c>
      <c r="E16" s="167">
        <f>Feuil1!H12</f>
        <v>157</v>
      </c>
      <c r="F16" s="160">
        <f t="shared" si="0"/>
        <v>12.777777777777777</v>
      </c>
      <c r="G16" s="160">
        <f>Feuil1!L12</f>
        <v>6</v>
      </c>
      <c r="H16" s="154">
        <f>Feuil1!O12</f>
        <v>1</v>
      </c>
      <c r="I16" s="166">
        <f>Feuil1!R12</f>
        <v>16</v>
      </c>
      <c r="J16" s="96">
        <f>Feuil1!BA12</f>
        <v>0</v>
      </c>
      <c r="K16" s="97">
        <f t="shared" si="1"/>
        <v>0</v>
      </c>
      <c r="L16" s="96">
        <f>Feuil1!BH12</f>
        <v>0</v>
      </c>
      <c r="M16" s="97">
        <f t="shared" si="2"/>
        <v>0</v>
      </c>
      <c r="N16" s="96">
        <f>Feuil1!AM12</f>
        <v>3</v>
      </c>
      <c r="O16" s="149">
        <f t="shared" si="3"/>
        <v>18.75</v>
      </c>
      <c r="P16" s="98">
        <f>Feuil1!EU12</f>
        <v>1</v>
      </c>
      <c r="Q16" s="97">
        <f t="shared" si="4"/>
        <v>6.25</v>
      </c>
      <c r="R16" s="96">
        <f>Feuil1!DS12</f>
        <v>0</v>
      </c>
      <c r="S16" s="97">
        <f t="shared" si="5"/>
        <v>0</v>
      </c>
      <c r="T16" s="98">
        <f>Feuil1!BO12</f>
        <v>0</v>
      </c>
      <c r="U16" s="97">
        <f t="shared" si="6"/>
        <v>0</v>
      </c>
      <c r="V16" s="98">
        <f>Feuil1!AT12</f>
        <v>0</v>
      </c>
      <c r="W16" s="149">
        <f t="shared" si="7"/>
        <v>0</v>
      </c>
      <c r="X16" s="98">
        <f>Feuil1!BV12</f>
        <v>0</v>
      </c>
      <c r="Y16" s="149">
        <f t="shared" si="8"/>
        <v>0</v>
      </c>
      <c r="Z16" s="98">
        <f>Feuil1!CC12</f>
        <v>0</v>
      </c>
      <c r="AA16" s="149">
        <f t="shared" si="9"/>
        <v>0</v>
      </c>
      <c r="AB16" s="98">
        <f>Feuil1!CJ12</f>
        <v>0</v>
      </c>
      <c r="AC16" s="149">
        <f t="shared" si="10"/>
        <v>0</v>
      </c>
      <c r="AD16" s="98">
        <f>Feuil1!Y12</f>
        <v>1</v>
      </c>
      <c r="AE16" s="149">
        <f t="shared" si="11"/>
        <v>6.25</v>
      </c>
      <c r="AF16" s="98">
        <f>Feuil1!CQ12</f>
        <v>0</v>
      </c>
      <c r="AG16" s="149">
        <f t="shared" si="12"/>
        <v>0</v>
      </c>
      <c r="AH16" s="98">
        <f>Feuil1!AF12</f>
        <v>7</v>
      </c>
      <c r="AI16" s="149">
        <f t="shared" si="13"/>
        <v>43.75</v>
      </c>
      <c r="AJ16" s="98">
        <f>Feuil1!CX12</f>
        <v>0</v>
      </c>
      <c r="AK16" s="149">
        <f t="shared" si="14"/>
        <v>0</v>
      </c>
      <c r="AL16" s="98">
        <f>Feuil1!EG12</f>
        <v>0</v>
      </c>
      <c r="AM16" s="149">
        <f t="shared" si="15"/>
        <v>0</v>
      </c>
      <c r="AN16" s="98">
        <f>Feuil1!DZ12</f>
        <v>4</v>
      </c>
      <c r="AO16" s="149">
        <f t="shared" si="16"/>
        <v>25</v>
      </c>
      <c r="AP16" s="98">
        <f>Feuil1!EN12</f>
        <v>0</v>
      </c>
      <c r="AQ16" s="149">
        <f t="shared" si="17"/>
        <v>0</v>
      </c>
      <c r="AR16" s="98">
        <f>Feuil1!DE12</f>
        <v>0</v>
      </c>
      <c r="AS16" s="149">
        <f t="shared" si="18"/>
        <v>0</v>
      </c>
      <c r="AT16" s="98">
        <f>Feuil1!DL12</f>
        <v>0</v>
      </c>
      <c r="AU16" s="97">
        <f t="shared" si="19"/>
        <v>0</v>
      </c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</row>
    <row r="17" spans="1:191" s="8" customFormat="1">
      <c r="A17" s="162" t="s">
        <v>225</v>
      </c>
      <c r="B17" s="168"/>
      <c r="C17" s="154">
        <f>Feuil1!G13</f>
        <v>7556</v>
      </c>
      <c r="D17" s="154">
        <f>Feuil1!J13</f>
        <v>952</v>
      </c>
      <c r="E17" s="167">
        <f>Feuil1!H13</f>
        <v>6604</v>
      </c>
      <c r="F17" s="160">
        <f t="shared" si="0"/>
        <v>12.599258867125462</v>
      </c>
      <c r="G17" s="160">
        <f>Feuil1!L13</f>
        <v>5</v>
      </c>
      <c r="H17" s="154">
        <f>Feuil1!O13</f>
        <v>24</v>
      </c>
      <c r="I17" s="166">
        <f>Feuil1!R13</f>
        <v>923</v>
      </c>
      <c r="J17" s="96">
        <f>Feuil1!BA13</f>
        <v>13</v>
      </c>
      <c r="K17" s="97">
        <f t="shared" si="1"/>
        <v>1.4084507042253522</v>
      </c>
      <c r="L17" s="96">
        <f>Feuil1!BH13</f>
        <v>0</v>
      </c>
      <c r="M17" s="97">
        <f t="shared" si="2"/>
        <v>0</v>
      </c>
      <c r="N17" s="96">
        <f>Feuil1!AM13</f>
        <v>27</v>
      </c>
      <c r="O17" s="149">
        <f t="shared" si="3"/>
        <v>2.9252437703141929</v>
      </c>
      <c r="P17" s="98">
        <f>Feuil1!EU13</f>
        <v>52</v>
      </c>
      <c r="Q17" s="97">
        <f t="shared" si="4"/>
        <v>5.6338028169014089</v>
      </c>
      <c r="R17" s="96">
        <f>Feuil1!DS13</f>
        <v>32</v>
      </c>
      <c r="S17" s="97">
        <f t="shared" si="5"/>
        <v>3.4669555796316356</v>
      </c>
      <c r="T17" s="98">
        <f>Feuil1!BO13</f>
        <v>0</v>
      </c>
      <c r="U17" s="97">
        <f t="shared" si="6"/>
        <v>0</v>
      </c>
      <c r="V17" s="98">
        <f>Feuil1!AT13</f>
        <v>39</v>
      </c>
      <c r="W17" s="149">
        <f t="shared" si="7"/>
        <v>4.225352112676056</v>
      </c>
      <c r="X17" s="98">
        <f>Feuil1!BV13</f>
        <v>10</v>
      </c>
      <c r="Y17" s="149">
        <f t="shared" si="8"/>
        <v>1.0834236186348862</v>
      </c>
      <c r="Z17" s="98">
        <f>Feuil1!CC13</f>
        <v>0</v>
      </c>
      <c r="AA17" s="149">
        <f t="shared" si="9"/>
        <v>0</v>
      </c>
      <c r="AB17" s="98">
        <f>Feuil1!CJ13</f>
        <v>0</v>
      </c>
      <c r="AC17" s="149">
        <f t="shared" si="10"/>
        <v>0</v>
      </c>
      <c r="AD17" s="98">
        <f>Feuil1!Y13</f>
        <v>10</v>
      </c>
      <c r="AE17" s="149">
        <f t="shared" si="11"/>
        <v>1.0834236186348862</v>
      </c>
      <c r="AF17" s="98">
        <f>Feuil1!CQ13</f>
        <v>0</v>
      </c>
      <c r="AG17" s="149">
        <f t="shared" si="12"/>
        <v>0</v>
      </c>
      <c r="AH17" s="98">
        <f>Feuil1!AF13</f>
        <v>634</v>
      </c>
      <c r="AI17" s="149">
        <f t="shared" si="13"/>
        <v>68.689057421451778</v>
      </c>
      <c r="AJ17" s="98">
        <f>Feuil1!CX13</f>
        <v>0</v>
      </c>
      <c r="AK17" s="149">
        <f t="shared" si="14"/>
        <v>0</v>
      </c>
      <c r="AL17" s="98">
        <f>Feuil1!EG13</f>
        <v>0</v>
      </c>
      <c r="AM17" s="149">
        <f t="shared" si="15"/>
        <v>0</v>
      </c>
      <c r="AN17" s="98">
        <f>Feuil1!DZ13</f>
        <v>90</v>
      </c>
      <c r="AO17" s="149">
        <f t="shared" si="16"/>
        <v>9.750812567713977</v>
      </c>
      <c r="AP17" s="98">
        <f>Feuil1!EN13</f>
        <v>0</v>
      </c>
      <c r="AQ17" s="149">
        <f t="shared" si="17"/>
        <v>0</v>
      </c>
      <c r="AR17" s="98">
        <f>Feuil1!DE13</f>
        <v>0</v>
      </c>
      <c r="AS17" s="149">
        <f t="shared" si="18"/>
        <v>0</v>
      </c>
      <c r="AT17" s="98">
        <f>Feuil1!DL13</f>
        <v>16</v>
      </c>
      <c r="AU17" s="97">
        <f t="shared" si="19"/>
        <v>1.7334777898158178</v>
      </c>
    </row>
    <row r="18" spans="1:191" s="70" customFormat="1">
      <c r="A18" s="162" t="s">
        <v>226</v>
      </c>
      <c r="B18" s="168"/>
      <c r="C18" s="154">
        <f>Feuil1!G14</f>
        <v>1910</v>
      </c>
      <c r="D18" s="154">
        <f>Feuil1!J14</f>
        <v>260</v>
      </c>
      <c r="E18" s="167">
        <f>Feuil1!H14</f>
        <v>1650</v>
      </c>
      <c r="F18" s="160">
        <f t="shared" si="0"/>
        <v>13.612565445026178</v>
      </c>
      <c r="G18" s="160">
        <f>Feuil1!L14</f>
        <v>10</v>
      </c>
      <c r="H18" s="154">
        <f>Feuil1!O14</f>
        <v>18</v>
      </c>
      <c r="I18" s="166">
        <f>Feuil1!R14</f>
        <v>232</v>
      </c>
      <c r="J18" s="96">
        <f>Feuil1!BA14</f>
        <v>2</v>
      </c>
      <c r="K18" s="97">
        <f t="shared" si="1"/>
        <v>0.86206896551724133</v>
      </c>
      <c r="L18" s="96">
        <f>Feuil1!BH14</f>
        <v>0</v>
      </c>
      <c r="M18" s="97">
        <f t="shared" si="2"/>
        <v>0</v>
      </c>
      <c r="N18" s="96">
        <f>Feuil1!AM14</f>
        <v>19</v>
      </c>
      <c r="O18" s="149">
        <f t="shared" si="3"/>
        <v>8.1896551724137936</v>
      </c>
      <c r="P18" s="98">
        <f>Feuil1!EU14</f>
        <v>25</v>
      </c>
      <c r="Q18" s="97">
        <f t="shared" si="4"/>
        <v>10.775862068965516</v>
      </c>
      <c r="R18" s="96">
        <f>Feuil1!DS14</f>
        <v>19</v>
      </c>
      <c r="S18" s="97">
        <f t="shared" si="5"/>
        <v>8.1896551724137936</v>
      </c>
      <c r="T18" s="98">
        <f>Feuil1!BO14</f>
        <v>1</v>
      </c>
      <c r="U18" s="97">
        <f t="shared" si="6"/>
        <v>0.43103448275862066</v>
      </c>
      <c r="V18" s="98">
        <f>Feuil1!AT14</f>
        <v>15</v>
      </c>
      <c r="W18" s="149">
        <f t="shared" si="7"/>
        <v>6.4655172413793105</v>
      </c>
      <c r="X18" s="98">
        <f>Feuil1!BV14</f>
        <v>2</v>
      </c>
      <c r="Y18" s="149">
        <f t="shared" si="8"/>
        <v>0.86206896551724133</v>
      </c>
      <c r="Z18" s="98">
        <f>Feuil1!CC14</f>
        <v>0</v>
      </c>
      <c r="AA18" s="149">
        <f t="shared" si="9"/>
        <v>0</v>
      </c>
      <c r="AB18" s="98">
        <f>Feuil1!CJ14</f>
        <v>0</v>
      </c>
      <c r="AC18" s="149">
        <f t="shared" si="10"/>
        <v>0</v>
      </c>
      <c r="AD18" s="98">
        <f>Feuil1!Y14</f>
        <v>4</v>
      </c>
      <c r="AE18" s="149">
        <f t="shared" si="11"/>
        <v>1.7241379310344827</v>
      </c>
      <c r="AF18" s="98">
        <f>Feuil1!CQ14</f>
        <v>0</v>
      </c>
      <c r="AG18" s="149">
        <f t="shared" si="12"/>
        <v>0</v>
      </c>
      <c r="AH18" s="98">
        <f>Feuil1!AF14</f>
        <v>82</v>
      </c>
      <c r="AI18" s="149">
        <f t="shared" si="13"/>
        <v>35.344827586206897</v>
      </c>
      <c r="AJ18" s="98">
        <f>Feuil1!CX14</f>
        <v>0</v>
      </c>
      <c r="AK18" s="149">
        <f t="shared" si="14"/>
        <v>0</v>
      </c>
      <c r="AL18" s="98">
        <f>Feuil1!EG14</f>
        <v>0</v>
      </c>
      <c r="AM18" s="149">
        <f t="shared" si="15"/>
        <v>0</v>
      </c>
      <c r="AN18" s="98">
        <f>Feuil1!DZ14</f>
        <v>63</v>
      </c>
      <c r="AO18" s="149">
        <f t="shared" si="16"/>
        <v>27.155172413793103</v>
      </c>
      <c r="AP18" s="98">
        <f>Feuil1!EN14</f>
        <v>0</v>
      </c>
      <c r="AQ18" s="149">
        <f t="shared" si="17"/>
        <v>0</v>
      </c>
      <c r="AR18" s="98">
        <f>Feuil1!DE14</f>
        <v>0</v>
      </c>
      <c r="AS18" s="149">
        <f t="shared" si="18"/>
        <v>0</v>
      </c>
      <c r="AT18" s="98">
        <f>Feuil1!DL14</f>
        <v>0</v>
      </c>
      <c r="AU18" s="97">
        <f t="shared" si="19"/>
        <v>0</v>
      </c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</row>
    <row r="19" spans="1:191" s="70" customFormat="1">
      <c r="A19" s="162" t="s">
        <v>153</v>
      </c>
      <c r="B19" s="168"/>
      <c r="C19" s="154">
        <f>Feuil1!G15</f>
        <v>5052</v>
      </c>
      <c r="D19" s="154">
        <f>Feuil1!J15</f>
        <v>734</v>
      </c>
      <c r="E19" s="167">
        <f>Feuil1!H15</f>
        <v>4318</v>
      </c>
      <c r="F19" s="160">
        <f t="shared" si="0"/>
        <v>14.528899445764054</v>
      </c>
      <c r="G19" s="160">
        <f>Feuil1!L15</f>
        <v>4</v>
      </c>
      <c r="H19" s="154">
        <f>Feuil1!O15</f>
        <v>2</v>
      </c>
      <c r="I19" s="166">
        <f>Feuil1!R15</f>
        <v>728</v>
      </c>
      <c r="J19" s="96">
        <f>Feuil1!BA15</f>
        <v>6</v>
      </c>
      <c r="K19" s="97">
        <f t="shared" si="1"/>
        <v>0.82417582417582425</v>
      </c>
      <c r="L19" s="96">
        <f>Feuil1!BH15</f>
        <v>0</v>
      </c>
      <c r="M19" s="97">
        <f t="shared" si="2"/>
        <v>0</v>
      </c>
      <c r="N19" s="96">
        <f>Feuil1!AM15</f>
        <v>30</v>
      </c>
      <c r="O19" s="149">
        <f t="shared" si="3"/>
        <v>4.1208791208791204</v>
      </c>
      <c r="P19" s="98">
        <f>Feuil1!EU15</f>
        <v>25</v>
      </c>
      <c r="Q19" s="97">
        <f t="shared" si="4"/>
        <v>3.4340659340659343</v>
      </c>
      <c r="R19" s="96">
        <f>Feuil1!DS15</f>
        <v>17</v>
      </c>
      <c r="S19" s="97">
        <f t="shared" si="5"/>
        <v>2.3351648351648353</v>
      </c>
      <c r="T19" s="98">
        <f>Feuil1!BO15</f>
        <v>0</v>
      </c>
      <c r="U19" s="97">
        <f t="shared" si="6"/>
        <v>0</v>
      </c>
      <c r="V19" s="98">
        <f>Feuil1!AT15</f>
        <v>27</v>
      </c>
      <c r="W19" s="149">
        <f t="shared" si="7"/>
        <v>3.7087912087912089</v>
      </c>
      <c r="X19" s="98">
        <f>Feuil1!BV15</f>
        <v>7</v>
      </c>
      <c r="Y19" s="149">
        <f t="shared" si="8"/>
        <v>0.96153846153846156</v>
      </c>
      <c r="Z19" s="98">
        <f>Feuil1!CC15</f>
        <v>0</v>
      </c>
      <c r="AA19" s="149">
        <f t="shared" si="9"/>
        <v>0</v>
      </c>
      <c r="AB19" s="98">
        <f>Feuil1!CJ15</f>
        <v>0</v>
      </c>
      <c r="AC19" s="149">
        <f t="shared" si="10"/>
        <v>0</v>
      </c>
      <c r="AD19" s="98">
        <f>Feuil1!Y15</f>
        <v>11</v>
      </c>
      <c r="AE19" s="149">
        <f t="shared" si="11"/>
        <v>1.5109890109890109</v>
      </c>
      <c r="AF19" s="98">
        <f>Feuil1!CQ15</f>
        <v>0</v>
      </c>
      <c r="AG19" s="149">
        <f t="shared" si="12"/>
        <v>0</v>
      </c>
      <c r="AH19" s="98">
        <f>Feuil1!AF15</f>
        <v>284</v>
      </c>
      <c r="AI19" s="149">
        <f t="shared" si="13"/>
        <v>39.010989010989015</v>
      </c>
      <c r="AJ19" s="98">
        <f>Feuil1!CX15</f>
        <v>0</v>
      </c>
      <c r="AK19" s="149">
        <f t="shared" si="14"/>
        <v>0</v>
      </c>
      <c r="AL19" s="98">
        <f>Feuil1!EG15</f>
        <v>0</v>
      </c>
      <c r="AM19" s="149">
        <f t="shared" si="15"/>
        <v>0</v>
      </c>
      <c r="AN19" s="98">
        <f>Feuil1!DZ15</f>
        <v>298</v>
      </c>
      <c r="AO19" s="149">
        <f t="shared" si="16"/>
        <v>40.934065934065934</v>
      </c>
      <c r="AP19" s="98">
        <f>Feuil1!EN15</f>
        <v>0</v>
      </c>
      <c r="AQ19" s="149">
        <f t="shared" si="17"/>
        <v>0</v>
      </c>
      <c r="AR19" s="98">
        <f>Feuil1!DE15</f>
        <v>0</v>
      </c>
      <c r="AS19" s="149">
        <f t="shared" si="18"/>
        <v>0</v>
      </c>
      <c r="AT19" s="98">
        <f>Feuil1!DL15</f>
        <v>23</v>
      </c>
      <c r="AU19" s="97">
        <f t="shared" si="19"/>
        <v>3.1593406593406592</v>
      </c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</row>
    <row r="20" spans="1:191" s="8" customFormat="1">
      <c r="A20" s="162" t="s">
        <v>144</v>
      </c>
      <c r="B20" s="168"/>
      <c r="C20" s="154">
        <f>Feuil1!G16</f>
        <v>11358</v>
      </c>
      <c r="D20" s="154">
        <f>Feuil1!J16</f>
        <v>1223</v>
      </c>
      <c r="E20" s="167">
        <f>Feuil1!H16</f>
        <v>10135</v>
      </c>
      <c r="F20" s="160">
        <f t="shared" si="0"/>
        <v>10.76774079943652</v>
      </c>
      <c r="G20" s="160">
        <f>Feuil1!L16</f>
        <v>37</v>
      </c>
      <c r="H20" s="154">
        <f>Feuil1!O16</f>
        <v>15</v>
      </c>
      <c r="I20" s="166">
        <f>Feuil1!R16</f>
        <v>1171</v>
      </c>
      <c r="J20" s="96">
        <f>Feuil1!BA16</f>
        <v>14</v>
      </c>
      <c r="K20" s="97">
        <f t="shared" si="1"/>
        <v>1.1955593509820666</v>
      </c>
      <c r="L20" s="96">
        <f>Feuil1!BH16</f>
        <v>1</v>
      </c>
      <c r="M20" s="97">
        <f t="shared" si="2"/>
        <v>8.5397096498719044E-2</v>
      </c>
      <c r="N20" s="96">
        <f>Feuil1!AM16</f>
        <v>124</v>
      </c>
      <c r="O20" s="149">
        <f t="shared" si="3"/>
        <v>10.589239965841161</v>
      </c>
      <c r="P20" s="98">
        <f>Feuil1!EU16</f>
        <v>156</v>
      </c>
      <c r="Q20" s="97">
        <f t="shared" si="4"/>
        <v>13.321947053800171</v>
      </c>
      <c r="R20" s="96">
        <f>Feuil1!DS16</f>
        <v>74</v>
      </c>
      <c r="S20" s="97">
        <f t="shared" si="5"/>
        <v>6.3193851409052098</v>
      </c>
      <c r="T20" s="98">
        <f>Feuil1!BO16</f>
        <v>0</v>
      </c>
      <c r="U20" s="97">
        <f t="shared" si="6"/>
        <v>0</v>
      </c>
      <c r="V20" s="98">
        <f>Feuil1!AT16</f>
        <v>106</v>
      </c>
      <c r="W20" s="149">
        <f t="shared" si="7"/>
        <v>9.0520922288642183</v>
      </c>
      <c r="X20" s="98">
        <f>Feuil1!BV16</f>
        <v>12</v>
      </c>
      <c r="Y20" s="149">
        <f t="shared" si="8"/>
        <v>1.0247651579846286</v>
      </c>
      <c r="Z20" s="98">
        <f>Feuil1!CC16</f>
        <v>0</v>
      </c>
      <c r="AA20" s="149">
        <f t="shared" si="9"/>
        <v>0</v>
      </c>
      <c r="AB20" s="98">
        <f>Feuil1!CJ16</f>
        <v>0</v>
      </c>
      <c r="AC20" s="149">
        <f t="shared" si="10"/>
        <v>0</v>
      </c>
      <c r="AD20" s="98">
        <f>Feuil1!Y16</f>
        <v>18</v>
      </c>
      <c r="AE20" s="149">
        <f t="shared" si="11"/>
        <v>1.5371477369769428</v>
      </c>
      <c r="AF20" s="98">
        <f>Feuil1!CQ16</f>
        <v>0</v>
      </c>
      <c r="AG20" s="149">
        <f t="shared" si="12"/>
        <v>0</v>
      </c>
      <c r="AH20" s="98">
        <f>Feuil1!AF16</f>
        <v>360</v>
      </c>
      <c r="AI20" s="149">
        <f t="shared" si="13"/>
        <v>30.74295473953886</v>
      </c>
      <c r="AJ20" s="98">
        <f>Feuil1!CX16</f>
        <v>0</v>
      </c>
      <c r="AK20" s="149">
        <f t="shared" si="14"/>
        <v>0</v>
      </c>
      <c r="AL20" s="98">
        <f>Feuil1!EG16</f>
        <v>0</v>
      </c>
      <c r="AM20" s="149">
        <f t="shared" si="15"/>
        <v>0</v>
      </c>
      <c r="AN20" s="98">
        <f>Feuil1!DZ16</f>
        <v>267</v>
      </c>
      <c r="AO20" s="149">
        <f t="shared" si="16"/>
        <v>22.801024765157983</v>
      </c>
      <c r="AP20" s="98">
        <f>Feuil1!EN16</f>
        <v>0</v>
      </c>
      <c r="AQ20" s="149">
        <f t="shared" si="17"/>
        <v>0</v>
      </c>
      <c r="AR20" s="98">
        <f>Feuil1!DE16</f>
        <v>0</v>
      </c>
      <c r="AS20" s="149">
        <f t="shared" si="18"/>
        <v>0</v>
      </c>
      <c r="AT20" s="98">
        <f>Feuil1!DL16</f>
        <v>39</v>
      </c>
      <c r="AU20" s="97">
        <f t="shared" si="19"/>
        <v>3.3304867634500428</v>
      </c>
    </row>
    <row r="21" spans="1:191" s="70" customFormat="1">
      <c r="A21" s="162" t="s">
        <v>168</v>
      </c>
      <c r="B21" s="163"/>
      <c r="C21" s="154">
        <f>Feuil1!G17</f>
        <v>1155</v>
      </c>
      <c r="D21" s="154">
        <f>Feuil1!J17</f>
        <v>291</v>
      </c>
      <c r="E21" s="167">
        <f>Feuil1!H17</f>
        <v>864</v>
      </c>
      <c r="F21" s="160">
        <f t="shared" si="0"/>
        <v>25.194805194805191</v>
      </c>
      <c r="G21" s="160">
        <f>Feuil1!L17</f>
        <v>8</v>
      </c>
      <c r="H21" s="154">
        <f>Feuil1!O17</f>
        <v>2</v>
      </c>
      <c r="I21" s="166">
        <f>Feuil1!R17</f>
        <v>281</v>
      </c>
      <c r="J21" s="96">
        <f>Feuil1!BA17</f>
        <v>4</v>
      </c>
      <c r="K21" s="97">
        <f t="shared" si="1"/>
        <v>1.4234875444839856</v>
      </c>
      <c r="L21" s="96">
        <f>Feuil1!BH17</f>
        <v>0</v>
      </c>
      <c r="M21" s="97">
        <f t="shared" si="2"/>
        <v>0</v>
      </c>
      <c r="N21" s="96">
        <f>Feuil1!AM17</f>
        <v>11</v>
      </c>
      <c r="O21" s="149">
        <f t="shared" si="3"/>
        <v>3.9145907473309607</v>
      </c>
      <c r="P21" s="98">
        <f>Feuil1!EU17</f>
        <v>8</v>
      </c>
      <c r="Q21" s="97">
        <f t="shared" si="4"/>
        <v>2.8469750889679712</v>
      </c>
      <c r="R21" s="96">
        <f>Feuil1!DS17</f>
        <v>11</v>
      </c>
      <c r="S21" s="97">
        <f t="shared" si="5"/>
        <v>3.9145907473309607</v>
      </c>
      <c r="T21" s="98">
        <f>Feuil1!BO17</f>
        <v>0</v>
      </c>
      <c r="U21" s="97">
        <f t="shared" si="6"/>
        <v>0</v>
      </c>
      <c r="V21" s="98">
        <f>Feuil1!AT17</f>
        <v>16</v>
      </c>
      <c r="W21" s="149">
        <f t="shared" si="7"/>
        <v>5.6939501779359425</v>
      </c>
      <c r="X21" s="98">
        <f>Feuil1!BV17</f>
        <v>5</v>
      </c>
      <c r="Y21" s="149">
        <f t="shared" si="8"/>
        <v>1.7793594306049825</v>
      </c>
      <c r="Z21" s="98">
        <f>Feuil1!CC17</f>
        <v>0</v>
      </c>
      <c r="AA21" s="149">
        <f t="shared" si="9"/>
        <v>0</v>
      </c>
      <c r="AB21" s="98">
        <f>Feuil1!CJ17</f>
        <v>0</v>
      </c>
      <c r="AC21" s="149">
        <f t="shared" si="10"/>
        <v>0</v>
      </c>
      <c r="AD21" s="98">
        <f>Feuil1!Y17</f>
        <v>3</v>
      </c>
      <c r="AE21" s="149">
        <f t="shared" si="11"/>
        <v>1.0676156583629894</v>
      </c>
      <c r="AF21" s="98">
        <f>Feuil1!CQ17</f>
        <v>0</v>
      </c>
      <c r="AG21" s="149">
        <f t="shared" si="12"/>
        <v>0</v>
      </c>
      <c r="AH21" s="98">
        <f>Feuil1!AF17</f>
        <v>64</v>
      </c>
      <c r="AI21" s="149">
        <f t="shared" si="13"/>
        <v>22.77580071174377</v>
      </c>
      <c r="AJ21" s="98">
        <f>Feuil1!CX17</f>
        <v>0</v>
      </c>
      <c r="AK21" s="149">
        <f t="shared" si="14"/>
        <v>0</v>
      </c>
      <c r="AL21" s="98">
        <f>Feuil1!EG17</f>
        <v>0</v>
      </c>
      <c r="AM21" s="149">
        <f t="shared" si="15"/>
        <v>0</v>
      </c>
      <c r="AN21" s="98">
        <f>Feuil1!DZ17</f>
        <v>159</v>
      </c>
      <c r="AO21" s="149">
        <f t="shared" si="16"/>
        <v>56.583629893238431</v>
      </c>
      <c r="AP21" s="98">
        <f>Feuil1!EN17</f>
        <v>0</v>
      </c>
      <c r="AQ21" s="149">
        <f t="shared" si="17"/>
        <v>0</v>
      </c>
      <c r="AR21" s="98">
        <f>Feuil1!DE17</f>
        <v>0</v>
      </c>
      <c r="AS21" s="149">
        <f t="shared" si="18"/>
        <v>0</v>
      </c>
      <c r="AT21" s="98">
        <f>Feuil1!DL17</f>
        <v>0</v>
      </c>
      <c r="AU21" s="97">
        <f t="shared" si="19"/>
        <v>0</v>
      </c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</row>
    <row r="22" spans="1:191" s="70" customFormat="1">
      <c r="A22" s="162" t="s">
        <v>160</v>
      </c>
      <c r="B22" s="168"/>
      <c r="C22" s="154">
        <f>Feuil1!G18</f>
        <v>930</v>
      </c>
      <c r="D22" s="154">
        <f>Feuil1!J18</f>
        <v>180</v>
      </c>
      <c r="E22" s="167">
        <f>Feuil1!H18</f>
        <v>750</v>
      </c>
      <c r="F22" s="160">
        <f t="shared" si="0"/>
        <v>19.35483870967742</v>
      </c>
      <c r="G22" s="160">
        <f>Feuil1!L18</f>
        <v>4</v>
      </c>
      <c r="H22" s="154">
        <f>Feuil1!O18</f>
        <v>0</v>
      </c>
      <c r="I22" s="166">
        <f>Feuil1!R18</f>
        <v>176</v>
      </c>
      <c r="J22" s="96">
        <f>Feuil1!BA18</f>
        <v>4</v>
      </c>
      <c r="K22" s="97">
        <f t="shared" si="1"/>
        <v>2.2727272727272729</v>
      </c>
      <c r="L22" s="96">
        <f>Feuil1!BH18</f>
        <v>0</v>
      </c>
      <c r="M22" s="97">
        <f t="shared" si="2"/>
        <v>0</v>
      </c>
      <c r="N22" s="96">
        <f>Feuil1!AM18</f>
        <v>54</v>
      </c>
      <c r="O22" s="149">
        <f t="shared" si="3"/>
        <v>30.681818181818183</v>
      </c>
      <c r="P22" s="98">
        <f>Feuil1!EU18</f>
        <v>10</v>
      </c>
      <c r="Q22" s="97">
        <f t="shared" si="4"/>
        <v>5.6818181818181817</v>
      </c>
      <c r="R22" s="96">
        <f>Feuil1!DS18</f>
        <v>6</v>
      </c>
      <c r="S22" s="97">
        <f t="shared" si="5"/>
        <v>3.4090909090909087</v>
      </c>
      <c r="T22" s="98">
        <f>Feuil1!BO18</f>
        <v>0</v>
      </c>
      <c r="U22" s="97">
        <f t="shared" si="6"/>
        <v>0</v>
      </c>
      <c r="V22" s="98">
        <f>Feuil1!AT18</f>
        <v>8</v>
      </c>
      <c r="W22" s="149">
        <f t="shared" si="7"/>
        <v>4.5454545454545459</v>
      </c>
      <c r="X22" s="98">
        <f>Feuil1!BV18</f>
        <v>0</v>
      </c>
      <c r="Y22" s="149">
        <f t="shared" si="8"/>
        <v>0</v>
      </c>
      <c r="Z22" s="98">
        <f>Feuil1!CC18</f>
        <v>0</v>
      </c>
      <c r="AA22" s="149">
        <f t="shared" si="9"/>
        <v>0</v>
      </c>
      <c r="AB22" s="98">
        <f>Feuil1!CJ18</f>
        <v>0</v>
      </c>
      <c r="AC22" s="149">
        <f t="shared" si="10"/>
        <v>0</v>
      </c>
      <c r="AD22" s="98">
        <f>Feuil1!Y18</f>
        <v>3</v>
      </c>
      <c r="AE22" s="149">
        <f t="shared" si="11"/>
        <v>1.7045454545454544</v>
      </c>
      <c r="AF22" s="98">
        <f>Feuil1!CQ18</f>
        <v>0</v>
      </c>
      <c r="AG22" s="149">
        <f t="shared" si="12"/>
        <v>0</v>
      </c>
      <c r="AH22" s="98">
        <f>Feuil1!AF18</f>
        <v>55</v>
      </c>
      <c r="AI22" s="149">
        <f t="shared" si="13"/>
        <v>31.25</v>
      </c>
      <c r="AJ22" s="98">
        <f>Feuil1!CX18</f>
        <v>0</v>
      </c>
      <c r="AK22" s="149">
        <f t="shared" si="14"/>
        <v>0</v>
      </c>
      <c r="AL22" s="98">
        <f>Feuil1!EG18</f>
        <v>0</v>
      </c>
      <c r="AM22" s="149">
        <f t="shared" si="15"/>
        <v>0</v>
      </c>
      <c r="AN22" s="98">
        <f>Feuil1!DZ18</f>
        <v>36</v>
      </c>
      <c r="AO22" s="149">
        <f t="shared" si="16"/>
        <v>20.454545454545457</v>
      </c>
      <c r="AP22" s="98">
        <f>Feuil1!EN18</f>
        <v>0</v>
      </c>
      <c r="AQ22" s="149">
        <f t="shared" si="17"/>
        <v>0</v>
      </c>
      <c r="AR22" s="98">
        <f>Feuil1!DE18</f>
        <v>0</v>
      </c>
      <c r="AS22" s="149">
        <f t="shared" si="18"/>
        <v>0</v>
      </c>
      <c r="AT22" s="98">
        <f>Feuil1!DL18</f>
        <v>0</v>
      </c>
      <c r="AU22" s="97">
        <f t="shared" si="19"/>
        <v>0</v>
      </c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</row>
    <row r="23" spans="1:191" s="70" customFormat="1">
      <c r="A23" s="162" t="s">
        <v>154</v>
      </c>
      <c r="B23" s="168"/>
      <c r="C23" s="154">
        <f>Feuil1!G19</f>
        <v>987</v>
      </c>
      <c r="D23" s="154">
        <f>Feuil1!J19</f>
        <v>92</v>
      </c>
      <c r="E23" s="167">
        <f>Feuil1!H19</f>
        <v>895</v>
      </c>
      <c r="F23" s="160">
        <f t="shared" si="0"/>
        <v>9.3211752786220874</v>
      </c>
      <c r="G23" s="160">
        <f>Feuil1!L19</f>
        <v>4</v>
      </c>
      <c r="H23" s="154">
        <f>Feuil1!O19</f>
        <v>0</v>
      </c>
      <c r="I23" s="166">
        <f>Feuil1!R19</f>
        <v>88</v>
      </c>
      <c r="J23" s="96">
        <f>Feuil1!BA19</f>
        <v>2</v>
      </c>
      <c r="K23" s="97">
        <f t="shared" si="1"/>
        <v>2.2727272727272729</v>
      </c>
      <c r="L23" s="96">
        <f>Feuil1!BH19</f>
        <v>0</v>
      </c>
      <c r="M23" s="97">
        <f t="shared" si="2"/>
        <v>0</v>
      </c>
      <c r="N23" s="96">
        <f>Feuil1!AM19</f>
        <v>5</v>
      </c>
      <c r="O23" s="149">
        <f t="shared" si="3"/>
        <v>5.6818181818181817</v>
      </c>
      <c r="P23" s="98">
        <f>Feuil1!EU19</f>
        <v>0</v>
      </c>
      <c r="Q23" s="97">
        <f t="shared" si="4"/>
        <v>0</v>
      </c>
      <c r="R23" s="96">
        <f>Feuil1!DS19</f>
        <v>2</v>
      </c>
      <c r="S23" s="97">
        <f t="shared" si="5"/>
        <v>2.2727272727272729</v>
      </c>
      <c r="T23" s="98">
        <f>Feuil1!BO19</f>
        <v>0</v>
      </c>
      <c r="U23" s="97">
        <f t="shared" si="6"/>
        <v>0</v>
      </c>
      <c r="V23" s="98">
        <f>Feuil1!AT19</f>
        <v>6</v>
      </c>
      <c r="W23" s="149">
        <f t="shared" si="7"/>
        <v>6.8181818181818175</v>
      </c>
      <c r="X23" s="98">
        <f>Feuil1!BV19</f>
        <v>0</v>
      </c>
      <c r="Y23" s="149">
        <f t="shared" si="8"/>
        <v>0</v>
      </c>
      <c r="Z23" s="98">
        <f>Feuil1!CC19</f>
        <v>0</v>
      </c>
      <c r="AA23" s="149">
        <f t="shared" si="9"/>
        <v>0</v>
      </c>
      <c r="AB23" s="98">
        <f>Feuil1!CJ19</f>
        <v>0</v>
      </c>
      <c r="AC23" s="149">
        <f t="shared" si="10"/>
        <v>0</v>
      </c>
      <c r="AD23" s="98">
        <f>Feuil1!Y19</f>
        <v>2</v>
      </c>
      <c r="AE23" s="149">
        <f t="shared" si="11"/>
        <v>2.2727272727272729</v>
      </c>
      <c r="AF23" s="98">
        <f>Feuil1!CQ19</f>
        <v>0</v>
      </c>
      <c r="AG23" s="149">
        <f t="shared" si="12"/>
        <v>0</v>
      </c>
      <c r="AH23" s="98">
        <f>Feuil1!AF19</f>
        <v>34</v>
      </c>
      <c r="AI23" s="149">
        <f t="shared" si="13"/>
        <v>38.636363636363633</v>
      </c>
      <c r="AJ23" s="98">
        <f>Feuil1!CX19</f>
        <v>0</v>
      </c>
      <c r="AK23" s="149">
        <f t="shared" si="14"/>
        <v>0</v>
      </c>
      <c r="AL23" s="98">
        <f>Feuil1!EG19</f>
        <v>0</v>
      </c>
      <c r="AM23" s="149">
        <f t="shared" si="15"/>
        <v>0</v>
      </c>
      <c r="AN23" s="98">
        <f>Feuil1!DZ19</f>
        <v>37</v>
      </c>
      <c r="AO23" s="149">
        <f t="shared" si="16"/>
        <v>42.045454545454547</v>
      </c>
      <c r="AP23" s="98">
        <f>Feuil1!EN19</f>
        <v>0</v>
      </c>
      <c r="AQ23" s="149">
        <f t="shared" si="17"/>
        <v>0</v>
      </c>
      <c r="AR23" s="98">
        <f>Feuil1!DE19</f>
        <v>0</v>
      </c>
      <c r="AS23" s="149">
        <f t="shared" si="18"/>
        <v>0</v>
      </c>
      <c r="AT23" s="98">
        <f>Feuil1!DL19</f>
        <v>0</v>
      </c>
      <c r="AU23" s="97">
        <f t="shared" si="19"/>
        <v>0</v>
      </c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</row>
    <row r="24" spans="1:191" s="8" customFormat="1">
      <c r="A24" s="162" t="s">
        <v>217</v>
      </c>
      <c r="B24" s="168"/>
      <c r="C24" s="154">
        <f>Feuil1!G20</f>
        <v>12580</v>
      </c>
      <c r="D24" s="154">
        <f>Feuil1!J20</f>
        <v>1390</v>
      </c>
      <c r="E24" s="167">
        <f>Feuil1!H20</f>
        <v>11190</v>
      </c>
      <c r="F24" s="160">
        <f t="shared" si="0"/>
        <v>11.049284578696343</v>
      </c>
      <c r="G24" s="160">
        <f>Feuil1!L20</f>
        <v>21</v>
      </c>
      <c r="H24" s="154">
        <f>Feuil1!O20</f>
        <v>27</v>
      </c>
      <c r="I24" s="166">
        <f>Feuil1!R20</f>
        <v>1342</v>
      </c>
      <c r="J24" s="96">
        <f>Feuil1!BA20</f>
        <v>19</v>
      </c>
      <c r="K24" s="97">
        <f t="shared" si="1"/>
        <v>1.4157973174366618</v>
      </c>
      <c r="L24" s="96">
        <f>Feuil1!BH20</f>
        <v>0</v>
      </c>
      <c r="M24" s="97">
        <f t="shared" si="2"/>
        <v>0</v>
      </c>
      <c r="N24" s="96">
        <f>Feuil1!AM20</f>
        <v>92</v>
      </c>
      <c r="O24" s="149">
        <f t="shared" si="3"/>
        <v>6.855439642324888</v>
      </c>
      <c r="P24" s="98">
        <f>Feuil1!EU20</f>
        <v>106</v>
      </c>
      <c r="Q24" s="97">
        <f t="shared" si="4"/>
        <v>7.8986587183308492</v>
      </c>
      <c r="R24" s="96">
        <f>Feuil1!DS20</f>
        <v>86</v>
      </c>
      <c r="S24" s="97">
        <f t="shared" si="5"/>
        <v>6.4083457526080485</v>
      </c>
      <c r="T24" s="98">
        <f>Feuil1!BO20</f>
        <v>5</v>
      </c>
      <c r="U24" s="97">
        <f t="shared" si="6"/>
        <v>0.37257824143070045</v>
      </c>
      <c r="V24" s="98">
        <f>Feuil1!AT20</f>
        <v>94</v>
      </c>
      <c r="W24" s="149">
        <f t="shared" si="7"/>
        <v>7.0044709388971684</v>
      </c>
      <c r="X24" s="98">
        <f>Feuil1!BV20</f>
        <v>11</v>
      </c>
      <c r="Y24" s="149">
        <f t="shared" si="8"/>
        <v>0.81967213114754101</v>
      </c>
      <c r="Z24" s="98">
        <f>Feuil1!CC20</f>
        <v>0</v>
      </c>
      <c r="AA24" s="149">
        <f t="shared" si="9"/>
        <v>0</v>
      </c>
      <c r="AB24" s="98">
        <f>Feuil1!CJ20</f>
        <v>0</v>
      </c>
      <c r="AC24" s="149">
        <f t="shared" si="10"/>
        <v>0</v>
      </c>
      <c r="AD24" s="98">
        <f>Feuil1!Y20</f>
        <v>18</v>
      </c>
      <c r="AE24" s="149">
        <f t="shared" si="11"/>
        <v>1.3412816691505216</v>
      </c>
      <c r="AF24" s="98">
        <f>Feuil1!CQ20</f>
        <v>0</v>
      </c>
      <c r="AG24" s="149">
        <f t="shared" si="12"/>
        <v>0</v>
      </c>
      <c r="AH24" s="98">
        <f>Feuil1!AF20</f>
        <v>582</v>
      </c>
      <c r="AI24" s="149">
        <f t="shared" si="13"/>
        <v>43.368107302533531</v>
      </c>
      <c r="AJ24" s="98">
        <f>Feuil1!CX20</f>
        <v>0</v>
      </c>
      <c r="AK24" s="149">
        <f t="shared" si="14"/>
        <v>0</v>
      </c>
      <c r="AL24" s="98">
        <f>Feuil1!EG20</f>
        <v>0</v>
      </c>
      <c r="AM24" s="149">
        <f t="shared" si="15"/>
        <v>0</v>
      </c>
      <c r="AN24" s="98">
        <f>Feuil1!DZ20</f>
        <v>290</v>
      </c>
      <c r="AO24" s="149">
        <f t="shared" si="16"/>
        <v>21.609538002980628</v>
      </c>
      <c r="AP24" s="98">
        <f>Feuil1!EN20</f>
        <v>0</v>
      </c>
      <c r="AQ24" s="149">
        <f t="shared" si="17"/>
        <v>0</v>
      </c>
      <c r="AR24" s="98">
        <f>Feuil1!DE20</f>
        <v>0</v>
      </c>
      <c r="AS24" s="149">
        <f t="shared" si="18"/>
        <v>0</v>
      </c>
      <c r="AT24" s="98">
        <f>Feuil1!DL20</f>
        <v>39</v>
      </c>
      <c r="AU24" s="97">
        <f t="shared" si="19"/>
        <v>2.9061102831594634</v>
      </c>
    </row>
    <row r="25" spans="1:191" s="70" customFormat="1">
      <c r="A25" s="162" t="s">
        <v>169</v>
      </c>
      <c r="B25" s="168"/>
      <c r="C25" s="154">
        <f>Feuil1!G21</f>
        <v>286</v>
      </c>
      <c r="D25" s="154">
        <f>Feuil1!J21</f>
        <v>112</v>
      </c>
      <c r="E25" s="167">
        <f>Feuil1!H21</f>
        <v>174</v>
      </c>
      <c r="F25" s="160">
        <f t="shared" si="0"/>
        <v>39.16083916083916</v>
      </c>
      <c r="G25" s="160">
        <f>Feuil1!L21</f>
        <v>3</v>
      </c>
      <c r="H25" s="154">
        <f>Feuil1!O21</f>
        <v>0</v>
      </c>
      <c r="I25" s="166">
        <f>Feuil1!R21</f>
        <v>109</v>
      </c>
      <c r="J25" s="96">
        <f>Feuil1!BA21</f>
        <v>2</v>
      </c>
      <c r="K25" s="97">
        <f t="shared" si="1"/>
        <v>1.834862385321101</v>
      </c>
      <c r="L25" s="96">
        <f>Feuil1!BH21</f>
        <v>0</v>
      </c>
      <c r="M25" s="97">
        <f t="shared" si="2"/>
        <v>0</v>
      </c>
      <c r="N25" s="96">
        <f>Feuil1!AM21</f>
        <v>7</v>
      </c>
      <c r="O25" s="149">
        <f t="shared" si="3"/>
        <v>6.4220183486238538</v>
      </c>
      <c r="P25" s="98">
        <f>Feuil1!EU21</f>
        <v>4</v>
      </c>
      <c r="Q25" s="97">
        <f t="shared" si="4"/>
        <v>3.669724770642202</v>
      </c>
      <c r="R25" s="96">
        <f>Feuil1!DS21</f>
        <v>1</v>
      </c>
      <c r="S25" s="97">
        <f t="shared" si="5"/>
        <v>0.91743119266055051</v>
      </c>
      <c r="T25" s="98">
        <f>Feuil1!BO21</f>
        <v>0</v>
      </c>
      <c r="U25" s="97">
        <f t="shared" si="6"/>
        <v>0</v>
      </c>
      <c r="V25" s="98">
        <f>Feuil1!AT21</f>
        <v>1</v>
      </c>
      <c r="W25" s="149">
        <f t="shared" si="7"/>
        <v>0.91743119266055051</v>
      </c>
      <c r="X25" s="98">
        <f>Feuil1!BV21</f>
        <v>1</v>
      </c>
      <c r="Y25" s="149">
        <f t="shared" si="8"/>
        <v>0.91743119266055051</v>
      </c>
      <c r="Z25" s="98">
        <f>Feuil1!CC21</f>
        <v>0</v>
      </c>
      <c r="AA25" s="149">
        <f t="shared" si="9"/>
        <v>0</v>
      </c>
      <c r="AB25" s="98">
        <f>Feuil1!CJ21</f>
        <v>0</v>
      </c>
      <c r="AC25" s="149">
        <f t="shared" si="10"/>
        <v>0</v>
      </c>
      <c r="AD25" s="98">
        <f>Feuil1!Y21</f>
        <v>0</v>
      </c>
      <c r="AE25" s="149">
        <f t="shared" si="11"/>
        <v>0</v>
      </c>
      <c r="AF25" s="98">
        <f>Feuil1!CQ21</f>
        <v>0</v>
      </c>
      <c r="AG25" s="149">
        <f t="shared" si="12"/>
        <v>0</v>
      </c>
      <c r="AH25" s="98">
        <f>Feuil1!AF21</f>
        <v>62</v>
      </c>
      <c r="AI25" s="149">
        <f t="shared" si="13"/>
        <v>56.88073394495413</v>
      </c>
      <c r="AJ25" s="98">
        <f>Feuil1!CX21</f>
        <v>0</v>
      </c>
      <c r="AK25" s="149">
        <f t="shared" si="14"/>
        <v>0</v>
      </c>
      <c r="AL25" s="98">
        <f>Feuil1!EG21</f>
        <v>0</v>
      </c>
      <c r="AM25" s="149">
        <f t="shared" si="15"/>
        <v>0</v>
      </c>
      <c r="AN25" s="98">
        <f>Feuil1!DZ21</f>
        <v>31</v>
      </c>
      <c r="AO25" s="149">
        <f t="shared" si="16"/>
        <v>28.440366972477065</v>
      </c>
      <c r="AP25" s="98">
        <f>Feuil1!EN21</f>
        <v>0</v>
      </c>
      <c r="AQ25" s="149">
        <f t="shared" si="17"/>
        <v>0</v>
      </c>
      <c r="AR25" s="98">
        <f>Feuil1!DE21</f>
        <v>0</v>
      </c>
      <c r="AS25" s="149">
        <f t="shared" si="18"/>
        <v>0</v>
      </c>
      <c r="AT25" s="98">
        <f>Feuil1!DL21</f>
        <v>0</v>
      </c>
      <c r="AU25" s="97">
        <f t="shared" si="19"/>
        <v>0</v>
      </c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</row>
    <row r="26" spans="1:191" s="70" customFormat="1">
      <c r="A26" s="162" t="s">
        <v>227</v>
      </c>
      <c r="B26" s="168"/>
      <c r="C26" s="154">
        <f>Feuil1!G22</f>
        <v>2227</v>
      </c>
      <c r="D26" s="154">
        <f>Feuil1!J22</f>
        <v>595</v>
      </c>
      <c r="E26" s="167">
        <f>Feuil1!H22</f>
        <v>1632</v>
      </c>
      <c r="F26" s="160">
        <f t="shared" si="0"/>
        <v>26.717557251908396</v>
      </c>
      <c r="G26" s="160">
        <f>Feuil1!L22</f>
        <v>10</v>
      </c>
      <c r="H26" s="154">
        <f>Feuil1!O22</f>
        <v>5</v>
      </c>
      <c r="I26" s="166">
        <f>Feuil1!R22</f>
        <v>580</v>
      </c>
      <c r="J26" s="96">
        <f>Feuil1!BA22</f>
        <v>8</v>
      </c>
      <c r="K26" s="97">
        <f t="shared" si="1"/>
        <v>1.3793103448275863</v>
      </c>
      <c r="L26" s="96">
        <f>Feuil1!BH22</f>
        <v>0</v>
      </c>
      <c r="M26" s="97">
        <f t="shared" si="2"/>
        <v>0</v>
      </c>
      <c r="N26" s="96">
        <f>Feuil1!AM22</f>
        <v>216</v>
      </c>
      <c r="O26" s="149">
        <f t="shared" si="3"/>
        <v>37.241379310344833</v>
      </c>
      <c r="P26" s="98">
        <f>Feuil1!EU22</f>
        <v>38</v>
      </c>
      <c r="Q26" s="97">
        <f t="shared" si="4"/>
        <v>6.5517241379310347</v>
      </c>
      <c r="R26" s="96">
        <f>Feuil1!DS22</f>
        <v>23</v>
      </c>
      <c r="S26" s="97">
        <f t="shared" si="5"/>
        <v>3.9655172413793105</v>
      </c>
      <c r="T26" s="98">
        <f>Feuil1!BO22</f>
        <v>0</v>
      </c>
      <c r="U26" s="97">
        <f t="shared" si="6"/>
        <v>0</v>
      </c>
      <c r="V26" s="98">
        <f>Feuil1!AT22</f>
        <v>36</v>
      </c>
      <c r="W26" s="149">
        <f t="shared" si="7"/>
        <v>6.2068965517241379</v>
      </c>
      <c r="X26" s="98">
        <f>Feuil1!BV22</f>
        <v>8</v>
      </c>
      <c r="Y26" s="149">
        <f t="shared" si="8"/>
        <v>1.3793103448275863</v>
      </c>
      <c r="Z26" s="98">
        <f>Feuil1!CC22</f>
        <v>0</v>
      </c>
      <c r="AA26" s="149">
        <f t="shared" si="9"/>
        <v>0</v>
      </c>
      <c r="AB26" s="98">
        <f>Feuil1!CJ22</f>
        <v>3</v>
      </c>
      <c r="AC26" s="149">
        <f t="shared" si="10"/>
        <v>0.51724137931034486</v>
      </c>
      <c r="AD26" s="98">
        <f>Feuil1!Y22</f>
        <v>7</v>
      </c>
      <c r="AE26" s="149">
        <f t="shared" si="11"/>
        <v>1.2068965517241379</v>
      </c>
      <c r="AF26" s="98">
        <f>Feuil1!CQ22</f>
        <v>0</v>
      </c>
      <c r="AG26" s="149">
        <f t="shared" si="12"/>
        <v>0</v>
      </c>
      <c r="AH26" s="98">
        <f>Feuil1!AF22</f>
        <v>115</v>
      </c>
      <c r="AI26" s="149">
        <f t="shared" si="13"/>
        <v>19.827586206896552</v>
      </c>
      <c r="AJ26" s="98">
        <f>Feuil1!CX22</f>
        <v>0</v>
      </c>
      <c r="AK26" s="149">
        <f t="shared" si="14"/>
        <v>0</v>
      </c>
      <c r="AL26" s="98">
        <f>Feuil1!EG22</f>
        <v>0</v>
      </c>
      <c r="AM26" s="149">
        <f t="shared" si="15"/>
        <v>0</v>
      </c>
      <c r="AN26" s="98">
        <f>Feuil1!DZ22</f>
        <v>126</v>
      </c>
      <c r="AO26" s="149">
        <f t="shared" si="16"/>
        <v>21.72413793103448</v>
      </c>
      <c r="AP26" s="98">
        <f>Feuil1!EN22</f>
        <v>0</v>
      </c>
      <c r="AQ26" s="149">
        <f t="shared" si="17"/>
        <v>0</v>
      </c>
      <c r="AR26" s="98">
        <f>Feuil1!DE22</f>
        <v>0</v>
      </c>
      <c r="AS26" s="149">
        <f t="shared" si="18"/>
        <v>0</v>
      </c>
      <c r="AT26" s="98">
        <f>Feuil1!DL22</f>
        <v>0</v>
      </c>
      <c r="AU26" s="97">
        <f t="shared" si="19"/>
        <v>0</v>
      </c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</row>
    <row r="27" spans="1:191" s="70" customFormat="1">
      <c r="A27" s="162" t="s">
        <v>170</v>
      </c>
      <c r="B27" s="168"/>
      <c r="C27" s="154">
        <f>Feuil1!G23</f>
        <v>285</v>
      </c>
      <c r="D27" s="154">
        <f>Feuil1!J23</f>
        <v>99</v>
      </c>
      <c r="E27" s="167">
        <f>Feuil1!H23</f>
        <v>186</v>
      </c>
      <c r="F27" s="160">
        <f t="shared" si="0"/>
        <v>34.736842105263158</v>
      </c>
      <c r="G27" s="160">
        <f>Feuil1!L23</f>
        <v>0</v>
      </c>
      <c r="H27" s="154">
        <f>Feuil1!O23</f>
        <v>2</v>
      </c>
      <c r="I27" s="166">
        <f>Feuil1!R23</f>
        <v>97</v>
      </c>
      <c r="J27" s="96">
        <f>Feuil1!BA23</f>
        <v>0</v>
      </c>
      <c r="K27" s="97">
        <f t="shared" si="1"/>
        <v>0</v>
      </c>
      <c r="L27" s="96">
        <f>Feuil1!BH23</f>
        <v>0</v>
      </c>
      <c r="M27" s="97">
        <f t="shared" si="2"/>
        <v>0</v>
      </c>
      <c r="N27" s="96">
        <f>Feuil1!AM23</f>
        <v>20</v>
      </c>
      <c r="O27" s="149">
        <f t="shared" si="3"/>
        <v>20.618556701030926</v>
      </c>
      <c r="P27" s="98">
        <f>Feuil1!EU23</f>
        <v>2</v>
      </c>
      <c r="Q27" s="97">
        <f t="shared" si="4"/>
        <v>2.0618556701030926</v>
      </c>
      <c r="R27" s="96">
        <f>Feuil1!DS23</f>
        <v>2</v>
      </c>
      <c r="S27" s="97">
        <f t="shared" si="5"/>
        <v>2.0618556701030926</v>
      </c>
      <c r="T27" s="98">
        <f>Feuil1!BO23</f>
        <v>0</v>
      </c>
      <c r="U27" s="97">
        <f t="shared" si="6"/>
        <v>0</v>
      </c>
      <c r="V27" s="98">
        <f>Feuil1!AT23</f>
        <v>9</v>
      </c>
      <c r="W27" s="149">
        <f t="shared" si="7"/>
        <v>9.2783505154639183</v>
      </c>
      <c r="X27" s="98">
        <f>Feuil1!BV23</f>
        <v>2</v>
      </c>
      <c r="Y27" s="149">
        <f t="shared" si="8"/>
        <v>2.0618556701030926</v>
      </c>
      <c r="Z27" s="98">
        <f>Feuil1!CC23</f>
        <v>0</v>
      </c>
      <c r="AA27" s="149">
        <f t="shared" si="9"/>
        <v>0</v>
      </c>
      <c r="AB27" s="98">
        <f>Feuil1!CJ23</f>
        <v>0</v>
      </c>
      <c r="AC27" s="149">
        <f t="shared" si="10"/>
        <v>0</v>
      </c>
      <c r="AD27" s="98">
        <f>Feuil1!Y23</f>
        <v>1</v>
      </c>
      <c r="AE27" s="149">
        <f t="shared" si="11"/>
        <v>1.0309278350515463</v>
      </c>
      <c r="AF27" s="98">
        <f>Feuil1!CQ23</f>
        <v>0</v>
      </c>
      <c r="AG27" s="149">
        <f t="shared" si="12"/>
        <v>0</v>
      </c>
      <c r="AH27" s="98">
        <f>Feuil1!AF23</f>
        <v>21</v>
      </c>
      <c r="AI27" s="149">
        <f t="shared" si="13"/>
        <v>21.649484536082475</v>
      </c>
      <c r="AJ27" s="98">
        <f>Feuil1!CX23</f>
        <v>0</v>
      </c>
      <c r="AK27" s="149">
        <f t="shared" si="14"/>
        <v>0</v>
      </c>
      <c r="AL27" s="98">
        <f>Feuil1!EG23</f>
        <v>0</v>
      </c>
      <c r="AM27" s="149">
        <f t="shared" si="15"/>
        <v>0</v>
      </c>
      <c r="AN27" s="98">
        <f>Feuil1!DZ23</f>
        <v>40</v>
      </c>
      <c r="AO27" s="149">
        <f t="shared" si="16"/>
        <v>41.237113402061851</v>
      </c>
      <c r="AP27" s="98">
        <f>Feuil1!EN23</f>
        <v>0</v>
      </c>
      <c r="AQ27" s="149">
        <f t="shared" si="17"/>
        <v>0</v>
      </c>
      <c r="AR27" s="98">
        <f>Feuil1!DE23</f>
        <v>0</v>
      </c>
      <c r="AS27" s="149">
        <f t="shared" si="18"/>
        <v>0</v>
      </c>
      <c r="AT27" s="98">
        <f>Feuil1!DL23</f>
        <v>0</v>
      </c>
      <c r="AU27" s="97">
        <f t="shared" si="19"/>
        <v>0</v>
      </c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</row>
    <row r="28" spans="1:191" s="8" customFormat="1">
      <c r="A28" s="162" t="s">
        <v>145</v>
      </c>
      <c r="B28" s="168"/>
      <c r="C28" s="154">
        <f>Feuil1!G24</f>
        <v>8851</v>
      </c>
      <c r="D28" s="154">
        <f>Feuil1!J24</f>
        <v>1580</v>
      </c>
      <c r="E28" s="167">
        <f>Feuil1!H24</f>
        <v>7271</v>
      </c>
      <c r="F28" s="160">
        <f t="shared" si="0"/>
        <v>17.851090272285617</v>
      </c>
      <c r="G28" s="160">
        <f>Feuil1!L24</f>
        <v>35</v>
      </c>
      <c r="H28" s="154">
        <f>Feuil1!O24</f>
        <v>30</v>
      </c>
      <c r="I28" s="166">
        <f>Feuil1!R24</f>
        <v>1515</v>
      </c>
      <c r="J28" s="96">
        <f>Feuil1!BA24</f>
        <v>23</v>
      </c>
      <c r="K28" s="97">
        <f t="shared" si="1"/>
        <v>1.5181518151815181</v>
      </c>
      <c r="L28" s="96">
        <f>Feuil1!BH24</f>
        <v>0</v>
      </c>
      <c r="M28" s="97">
        <f t="shared" si="2"/>
        <v>0</v>
      </c>
      <c r="N28" s="96">
        <f>Feuil1!AM24</f>
        <v>192</v>
      </c>
      <c r="O28" s="149">
        <f t="shared" si="3"/>
        <v>12.673267326732674</v>
      </c>
      <c r="P28" s="98">
        <f>Feuil1!EU24</f>
        <v>104</v>
      </c>
      <c r="Q28" s="97">
        <f t="shared" si="4"/>
        <v>6.8646864686468652</v>
      </c>
      <c r="R28" s="96">
        <f>Feuil1!DS24</f>
        <v>75</v>
      </c>
      <c r="S28" s="97">
        <f t="shared" si="5"/>
        <v>4.9504950495049505</v>
      </c>
      <c r="T28" s="98">
        <f>Feuil1!BO24</f>
        <v>0</v>
      </c>
      <c r="U28" s="97">
        <f t="shared" si="6"/>
        <v>0</v>
      </c>
      <c r="V28" s="98">
        <f>Feuil1!AT24</f>
        <v>79</v>
      </c>
      <c r="W28" s="149">
        <f t="shared" si="7"/>
        <v>5.214521452145215</v>
      </c>
      <c r="X28" s="98">
        <f>Feuil1!BV24</f>
        <v>23</v>
      </c>
      <c r="Y28" s="149">
        <f t="shared" si="8"/>
        <v>1.5181518151815181</v>
      </c>
      <c r="Z28" s="98">
        <f>Feuil1!CC24</f>
        <v>0</v>
      </c>
      <c r="AA28" s="149">
        <f t="shared" si="9"/>
        <v>0</v>
      </c>
      <c r="AB28" s="98">
        <f>Feuil1!CJ24</f>
        <v>0</v>
      </c>
      <c r="AC28" s="149">
        <f t="shared" si="10"/>
        <v>0</v>
      </c>
      <c r="AD28" s="98">
        <f>Feuil1!Y24</f>
        <v>26</v>
      </c>
      <c r="AE28" s="149">
        <f t="shared" si="11"/>
        <v>1.7161716171617163</v>
      </c>
      <c r="AF28" s="98">
        <f>Feuil1!CQ24</f>
        <v>0</v>
      </c>
      <c r="AG28" s="149">
        <f t="shared" si="12"/>
        <v>0</v>
      </c>
      <c r="AH28" s="98">
        <f>Feuil1!AF24</f>
        <v>518</v>
      </c>
      <c r="AI28" s="149">
        <f t="shared" si="13"/>
        <v>34.191419141914196</v>
      </c>
      <c r="AJ28" s="98">
        <f>Feuil1!CX24</f>
        <v>0</v>
      </c>
      <c r="AK28" s="149">
        <f t="shared" si="14"/>
        <v>0</v>
      </c>
      <c r="AL28" s="98">
        <f>Feuil1!EG24</f>
        <v>0</v>
      </c>
      <c r="AM28" s="149">
        <f t="shared" si="15"/>
        <v>0</v>
      </c>
      <c r="AN28" s="98">
        <f>Feuil1!DZ24</f>
        <v>412</v>
      </c>
      <c r="AO28" s="149">
        <f t="shared" si="16"/>
        <v>27.194719471947192</v>
      </c>
      <c r="AP28" s="98">
        <f>Feuil1!EN24</f>
        <v>0</v>
      </c>
      <c r="AQ28" s="149">
        <f t="shared" si="17"/>
        <v>0</v>
      </c>
      <c r="AR28" s="98">
        <f>Feuil1!DE24</f>
        <v>0</v>
      </c>
      <c r="AS28" s="149">
        <f t="shared" si="18"/>
        <v>0</v>
      </c>
      <c r="AT28" s="98">
        <f>Feuil1!DL24</f>
        <v>63</v>
      </c>
      <c r="AU28" s="97">
        <f t="shared" si="19"/>
        <v>4.1584158415841586</v>
      </c>
    </row>
    <row r="29" spans="1:191" s="8" customFormat="1">
      <c r="A29" s="162" t="s">
        <v>146</v>
      </c>
      <c r="B29" s="168"/>
      <c r="C29" s="154">
        <f>Feuil1!G25</f>
        <v>7968</v>
      </c>
      <c r="D29" s="154">
        <f>Feuil1!J25</f>
        <v>852</v>
      </c>
      <c r="E29" s="167">
        <f>Feuil1!H25</f>
        <v>7116</v>
      </c>
      <c r="F29" s="160">
        <f t="shared" si="0"/>
        <v>10.692771084337348</v>
      </c>
      <c r="G29" s="160">
        <f>Feuil1!L25</f>
        <v>17</v>
      </c>
      <c r="H29" s="154">
        <f>Feuil1!O25</f>
        <v>24</v>
      </c>
      <c r="I29" s="166">
        <f>Feuil1!R25</f>
        <v>811</v>
      </c>
      <c r="J29" s="96">
        <f>Feuil1!BA25</f>
        <v>13</v>
      </c>
      <c r="K29" s="97">
        <f t="shared" si="1"/>
        <v>1.6029593094944512</v>
      </c>
      <c r="L29" s="96">
        <f>Feuil1!BH25</f>
        <v>0</v>
      </c>
      <c r="M29" s="97">
        <f t="shared" si="2"/>
        <v>0</v>
      </c>
      <c r="N29" s="96">
        <f>Feuil1!AM25</f>
        <v>134</v>
      </c>
      <c r="O29" s="149">
        <f t="shared" si="3"/>
        <v>16.522811344019729</v>
      </c>
      <c r="P29" s="98">
        <f>Feuil1!EU25</f>
        <v>71</v>
      </c>
      <c r="Q29" s="97">
        <f t="shared" si="4"/>
        <v>8.7546239210850807</v>
      </c>
      <c r="R29" s="96">
        <f>Feuil1!DS25</f>
        <v>44</v>
      </c>
      <c r="S29" s="97">
        <f t="shared" si="5"/>
        <v>5.4254007398273734</v>
      </c>
      <c r="T29" s="98">
        <f>Feuil1!BO25</f>
        <v>0</v>
      </c>
      <c r="U29" s="97">
        <f t="shared" si="6"/>
        <v>0</v>
      </c>
      <c r="V29" s="98">
        <f>Feuil1!AT25</f>
        <v>43</v>
      </c>
      <c r="W29" s="149">
        <f t="shared" si="7"/>
        <v>5.3020961775585702</v>
      </c>
      <c r="X29" s="98">
        <f>Feuil1!BV25</f>
        <v>8</v>
      </c>
      <c r="Y29" s="149">
        <f t="shared" si="8"/>
        <v>0.98643649815043155</v>
      </c>
      <c r="Z29" s="98">
        <f>Feuil1!CC25</f>
        <v>0</v>
      </c>
      <c r="AA29" s="149">
        <f t="shared" si="9"/>
        <v>0</v>
      </c>
      <c r="AB29" s="98">
        <f>Feuil1!CJ25</f>
        <v>0</v>
      </c>
      <c r="AC29" s="149">
        <f t="shared" si="10"/>
        <v>0</v>
      </c>
      <c r="AD29" s="98">
        <f>Feuil1!Y25</f>
        <v>10</v>
      </c>
      <c r="AE29" s="149">
        <f t="shared" si="11"/>
        <v>1.2330456226880395</v>
      </c>
      <c r="AF29" s="98">
        <f>Feuil1!CQ25</f>
        <v>0</v>
      </c>
      <c r="AG29" s="149">
        <f t="shared" si="12"/>
        <v>0</v>
      </c>
      <c r="AH29" s="98">
        <f>Feuil1!AF25</f>
        <v>357</v>
      </c>
      <c r="AI29" s="149">
        <f t="shared" si="13"/>
        <v>44.019728729963006</v>
      </c>
      <c r="AJ29" s="98">
        <f>Feuil1!CX25</f>
        <v>0</v>
      </c>
      <c r="AK29" s="149">
        <f t="shared" si="14"/>
        <v>0</v>
      </c>
      <c r="AL29" s="98">
        <f>Feuil1!EG25</f>
        <v>0</v>
      </c>
      <c r="AM29" s="149">
        <f t="shared" si="15"/>
        <v>0</v>
      </c>
      <c r="AN29" s="98">
        <f>Feuil1!DZ25</f>
        <v>111</v>
      </c>
      <c r="AO29" s="149">
        <f t="shared" si="16"/>
        <v>13.686806411837239</v>
      </c>
      <c r="AP29" s="98">
        <f>Feuil1!EN25</f>
        <v>0</v>
      </c>
      <c r="AQ29" s="149">
        <f t="shared" si="17"/>
        <v>0</v>
      </c>
      <c r="AR29" s="98">
        <f>Feuil1!DE25</f>
        <v>0</v>
      </c>
      <c r="AS29" s="149">
        <f t="shared" si="18"/>
        <v>0</v>
      </c>
      <c r="AT29" s="98">
        <f>Feuil1!DL25</f>
        <v>20</v>
      </c>
      <c r="AU29" s="97">
        <f t="shared" si="19"/>
        <v>2.466091245376079</v>
      </c>
    </row>
    <row r="30" spans="1:191" s="8" customFormat="1">
      <c r="A30" s="162" t="s">
        <v>219</v>
      </c>
      <c r="B30" s="163"/>
      <c r="C30" s="154">
        <f>Feuil1!G26</f>
        <v>18525</v>
      </c>
      <c r="D30" s="154">
        <f>Feuil1!J26</f>
        <v>3291</v>
      </c>
      <c r="E30" s="167">
        <f>Feuil1!H26</f>
        <v>15234</v>
      </c>
      <c r="F30" s="160">
        <f t="shared" si="0"/>
        <v>17.765182186234817</v>
      </c>
      <c r="G30" s="160">
        <f>Feuil1!L26</f>
        <v>56</v>
      </c>
      <c r="H30" s="154">
        <f>Feuil1!O26</f>
        <v>894</v>
      </c>
      <c r="I30" s="166">
        <f>Feuil1!R26</f>
        <v>2341</v>
      </c>
      <c r="J30" s="96">
        <f>Feuil1!BA26</f>
        <v>27</v>
      </c>
      <c r="K30" s="97">
        <f t="shared" si="1"/>
        <v>1.1533532678342588</v>
      </c>
      <c r="L30" s="96">
        <f>Feuil1!BH26</f>
        <v>0</v>
      </c>
      <c r="M30" s="97">
        <f t="shared" si="2"/>
        <v>0</v>
      </c>
      <c r="N30" s="96">
        <f>Feuil1!AM26</f>
        <v>195</v>
      </c>
      <c r="O30" s="149">
        <f t="shared" si="3"/>
        <v>8.3297736010252024</v>
      </c>
      <c r="P30" s="98">
        <f>Feuil1!EU26</f>
        <v>191</v>
      </c>
      <c r="Q30" s="97">
        <f t="shared" si="4"/>
        <v>8.1589064502349427</v>
      </c>
      <c r="R30" s="96">
        <f>Feuil1!DS26</f>
        <v>140</v>
      </c>
      <c r="S30" s="97">
        <f t="shared" si="5"/>
        <v>5.9803502776591202</v>
      </c>
      <c r="T30" s="98">
        <f>Feuil1!BO26</f>
        <v>0</v>
      </c>
      <c r="U30" s="97">
        <f t="shared" si="6"/>
        <v>0</v>
      </c>
      <c r="V30" s="98">
        <f>Feuil1!AT26</f>
        <v>209</v>
      </c>
      <c r="W30" s="149">
        <f t="shared" si="7"/>
        <v>8.927808628791114</v>
      </c>
      <c r="X30" s="98">
        <f>Feuil1!BV26</f>
        <v>21</v>
      </c>
      <c r="Y30" s="149">
        <f t="shared" si="8"/>
        <v>0.89705254164886805</v>
      </c>
      <c r="Z30" s="98">
        <f>Feuil1!CC26</f>
        <v>0</v>
      </c>
      <c r="AA30" s="149">
        <f t="shared" si="9"/>
        <v>0</v>
      </c>
      <c r="AB30" s="98">
        <f>Feuil1!CJ26</f>
        <v>0</v>
      </c>
      <c r="AC30" s="149">
        <f t="shared" si="10"/>
        <v>0</v>
      </c>
      <c r="AD30" s="98">
        <f>Feuil1!Y26</f>
        <v>24</v>
      </c>
      <c r="AE30" s="149">
        <f t="shared" si="11"/>
        <v>1.0252029047415634</v>
      </c>
      <c r="AF30" s="98">
        <f>Feuil1!CQ26</f>
        <v>0</v>
      </c>
      <c r="AG30" s="149">
        <f t="shared" si="12"/>
        <v>0</v>
      </c>
      <c r="AH30" s="98">
        <f>Feuil1!AF26</f>
        <v>929</v>
      </c>
      <c r="AI30" s="149">
        <f t="shared" si="13"/>
        <v>39.683895771038017</v>
      </c>
      <c r="AJ30" s="98">
        <f>Feuil1!CX26</f>
        <v>0</v>
      </c>
      <c r="AK30" s="149">
        <f t="shared" si="14"/>
        <v>0</v>
      </c>
      <c r="AL30" s="98">
        <f>Feuil1!EG26</f>
        <v>0</v>
      </c>
      <c r="AM30" s="149">
        <f t="shared" si="15"/>
        <v>0</v>
      </c>
      <c r="AN30" s="98">
        <f>Feuil1!DZ26</f>
        <v>539</v>
      </c>
      <c r="AO30" s="149">
        <f t="shared" si="16"/>
        <v>23.024348568987612</v>
      </c>
      <c r="AP30" s="98">
        <f>Feuil1!EN26</f>
        <v>0</v>
      </c>
      <c r="AQ30" s="149">
        <f t="shared" si="17"/>
        <v>0</v>
      </c>
      <c r="AR30" s="98">
        <f>Feuil1!DE26</f>
        <v>0</v>
      </c>
      <c r="AS30" s="149">
        <f t="shared" si="18"/>
        <v>0</v>
      </c>
      <c r="AT30" s="98">
        <f>Feuil1!DL26</f>
        <v>66</v>
      </c>
      <c r="AU30" s="97">
        <f t="shared" si="19"/>
        <v>2.8193079880392995</v>
      </c>
    </row>
    <row r="31" spans="1:191" s="8" customFormat="1">
      <c r="A31" s="162" t="s">
        <v>143</v>
      </c>
      <c r="B31" s="168"/>
      <c r="C31" s="154">
        <f>Feuil1!G27</f>
        <v>10638</v>
      </c>
      <c r="D31" s="154">
        <f>Feuil1!J27</f>
        <v>1100</v>
      </c>
      <c r="E31" s="167">
        <f>Feuil1!H27</f>
        <v>9538</v>
      </c>
      <c r="F31" s="160">
        <f t="shared" si="0"/>
        <v>10.340289528106787</v>
      </c>
      <c r="G31" s="160">
        <f>Feuil1!L27</f>
        <v>49</v>
      </c>
      <c r="H31" s="154">
        <f>Feuil1!O27</f>
        <v>18</v>
      </c>
      <c r="I31" s="166">
        <f>Feuil1!R27</f>
        <v>1033</v>
      </c>
      <c r="J31" s="96">
        <f>Feuil1!BA27</f>
        <v>11</v>
      </c>
      <c r="K31" s="97">
        <f t="shared" si="1"/>
        <v>1.0648596321393997</v>
      </c>
      <c r="L31" s="96">
        <f>Feuil1!BH27</f>
        <v>0</v>
      </c>
      <c r="M31" s="97">
        <f t="shared" si="2"/>
        <v>0</v>
      </c>
      <c r="N31" s="96">
        <f>Feuil1!AM27</f>
        <v>109</v>
      </c>
      <c r="O31" s="149">
        <f t="shared" si="3"/>
        <v>10.551790900290415</v>
      </c>
      <c r="P31" s="98">
        <f>Feuil1!EU27</f>
        <v>133</v>
      </c>
      <c r="Q31" s="97">
        <f t="shared" si="4"/>
        <v>12.87512100677638</v>
      </c>
      <c r="R31" s="96">
        <f>Feuil1!DS27</f>
        <v>89</v>
      </c>
      <c r="S31" s="97">
        <f t="shared" si="5"/>
        <v>8.6156824782187815</v>
      </c>
      <c r="T31" s="98">
        <f>Feuil1!BO27</f>
        <v>0</v>
      </c>
      <c r="U31" s="97">
        <f t="shared" si="6"/>
        <v>0</v>
      </c>
      <c r="V31" s="98">
        <f>Feuil1!AT27</f>
        <v>87</v>
      </c>
      <c r="W31" s="149">
        <f t="shared" si="7"/>
        <v>8.4220716360116157</v>
      </c>
      <c r="X31" s="98">
        <f>Feuil1!BV27</f>
        <v>12</v>
      </c>
      <c r="Y31" s="149">
        <f t="shared" si="8"/>
        <v>1.1616650532429817</v>
      </c>
      <c r="Z31" s="98">
        <f>Feuil1!CC27</f>
        <v>0</v>
      </c>
      <c r="AA31" s="149">
        <f t="shared" si="9"/>
        <v>0</v>
      </c>
      <c r="AB31" s="98">
        <f>Feuil1!CJ27</f>
        <v>0</v>
      </c>
      <c r="AC31" s="149">
        <f t="shared" si="10"/>
        <v>0</v>
      </c>
      <c r="AD31" s="98">
        <f>Feuil1!Y27</f>
        <v>11</v>
      </c>
      <c r="AE31" s="149">
        <f t="shared" si="11"/>
        <v>1.0648596321393997</v>
      </c>
      <c r="AF31" s="98">
        <f>Feuil1!CQ27</f>
        <v>0</v>
      </c>
      <c r="AG31" s="149">
        <f t="shared" si="12"/>
        <v>0</v>
      </c>
      <c r="AH31" s="98">
        <f>Feuil1!AF27</f>
        <v>225</v>
      </c>
      <c r="AI31" s="149">
        <f t="shared" si="13"/>
        <v>21.781219748305904</v>
      </c>
      <c r="AJ31" s="98">
        <f>Feuil1!CX27</f>
        <v>0</v>
      </c>
      <c r="AK31" s="149">
        <f t="shared" si="14"/>
        <v>0</v>
      </c>
      <c r="AL31" s="98">
        <f>Feuil1!EG27</f>
        <v>0</v>
      </c>
      <c r="AM31" s="149">
        <f t="shared" si="15"/>
        <v>0</v>
      </c>
      <c r="AN31" s="98">
        <f>Feuil1!DZ27</f>
        <v>325</v>
      </c>
      <c r="AO31" s="149">
        <f t="shared" si="16"/>
        <v>31.461761858664083</v>
      </c>
      <c r="AP31" s="98">
        <f>Feuil1!EN27</f>
        <v>0</v>
      </c>
      <c r="AQ31" s="149">
        <f t="shared" si="17"/>
        <v>0</v>
      </c>
      <c r="AR31" s="98">
        <f>Feuil1!DE27</f>
        <v>0</v>
      </c>
      <c r="AS31" s="149">
        <f t="shared" si="18"/>
        <v>0</v>
      </c>
      <c r="AT31" s="98">
        <f>Feuil1!DL27</f>
        <v>31</v>
      </c>
      <c r="AU31" s="97">
        <f t="shared" si="19"/>
        <v>3.0009680542110355</v>
      </c>
    </row>
    <row r="32" spans="1:191" s="70" customFormat="1">
      <c r="A32" s="162" t="s">
        <v>228</v>
      </c>
      <c r="B32" s="168"/>
      <c r="C32" s="154">
        <f>Feuil1!G28</f>
        <v>128</v>
      </c>
      <c r="D32" s="154">
        <f>Feuil1!J28</f>
        <v>1</v>
      </c>
      <c r="E32" s="167">
        <f>Feuil1!H28</f>
        <v>127</v>
      </c>
      <c r="F32" s="160">
        <f t="shared" si="0"/>
        <v>0.78125</v>
      </c>
      <c r="G32" s="160">
        <f>Feuil1!L28</f>
        <v>0</v>
      </c>
      <c r="H32" s="154">
        <f>Feuil1!O28</f>
        <v>0</v>
      </c>
      <c r="I32" s="166">
        <f>Feuil1!R28</f>
        <v>1</v>
      </c>
      <c r="J32" s="96">
        <f>Feuil1!BA28</f>
        <v>0</v>
      </c>
      <c r="K32" s="97">
        <f t="shared" si="1"/>
        <v>0</v>
      </c>
      <c r="L32" s="96">
        <f>Feuil1!BH28</f>
        <v>0</v>
      </c>
      <c r="M32" s="97">
        <f t="shared" si="2"/>
        <v>0</v>
      </c>
      <c r="N32" s="96">
        <f>Feuil1!AM28</f>
        <v>0</v>
      </c>
      <c r="O32" s="149">
        <f t="shared" si="3"/>
        <v>0</v>
      </c>
      <c r="P32" s="98">
        <f>Feuil1!EU28</f>
        <v>0</v>
      </c>
      <c r="Q32" s="97">
        <f t="shared" si="4"/>
        <v>0</v>
      </c>
      <c r="R32" s="96">
        <f>Feuil1!DS28</f>
        <v>0</v>
      </c>
      <c r="S32" s="97">
        <f t="shared" si="5"/>
        <v>0</v>
      </c>
      <c r="T32" s="98">
        <f>Feuil1!BO28</f>
        <v>0</v>
      </c>
      <c r="U32" s="97">
        <f t="shared" si="6"/>
        <v>0</v>
      </c>
      <c r="V32" s="98">
        <f>Feuil1!AT28</f>
        <v>0</v>
      </c>
      <c r="W32" s="149">
        <f t="shared" si="7"/>
        <v>0</v>
      </c>
      <c r="X32" s="98">
        <f>Feuil1!BV28</f>
        <v>0</v>
      </c>
      <c r="Y32" s="149">
        <f t="shared" si="8"/>
        <v>0</v>
      </c>
      <c r="Z32" s="98">
        <f>Feuil1!CC28</f>
        <v>0</v>
      </c>
      <c r="AA32" s="149">
        <f t="shared" si="9"/>
        <v>0</v>
      </c>
      <c r="AB32" s="98">
        <f>Feuil1!CJ28</f>
        <v>0</v>
      </c>
      <c r="AC32" s="149">
        <f t="shared" si="10"/>
        <v>0</v>
      </c>
      <c r="AD32" s="98">
        <f>Feuil1!Y28</f>
        <v>0</v>
      </c>
      <c r="AE32" s="149">
        <f t="shared" si="11"/>
        <v>0</v>
      </c>
      <c r="AF32" s="98">
        <f>Feuil1!CQ28</f>
        <v>0</v>
      </c>
      <c r="AG32" s="149">
        <f t="shared" si="12"/>
        <v>0</v>
      </c>
      <c r="AH32" s="98">
        <f>Feuil1!AF28</f>
        <v>1</v>
      </c>
      <c r="AI32" s="149">
        <f t="shared" si="13"/>
        <v>100</v>
      </c>
      <c r="AJ32" s="98">
        <f>Feuil1!CX28</f>
        <v>0</v>
      </c>
      <c r="AK32" s="149">
        <f t="shared" si="14"/>
        <v>0</v>
      </c>
      <c r="AL32" s="98">
        <f>Feuil1!EG28</f>
        <v>0</v>
      </c>
      <c r="AM32" s="149">
        <f t="shared" si="15"/>
        <v>0</v>
      </c>
      <c r="AN32" s="98">
        <f>Feuil1!DZ28</f>
        <v>0</v>
      </c>
      <c r="AO32" s="149">
        <f t="shared" si="16"/>
        <v>0</v>
      </c>
      <c r="AP32" s="98">
        <f>Feuil1!EN28</f>
        <v>0</v>
      </c>
      <c r="AQ32" s="149">
        <f t="shared" si="17"/>
        <v>0</v>
      </c>
      <c r="AR32" s="98">
        <f>Feuil1!DE28</f>
        <v>0</v>
      </c>
      <c r="AS32" s="149">
        <f t="shared" si="18"/>
        <v>0</v>
      </c>
      <c r="AT32" s="98">
        <f>Feuil1!DL28</f>
        <v>0</v>
      </c>
      <c r="AU32" s="97">
        <f t="shared" si="19"/>
        <v>0</v>
      </c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</row>
    <row r="33" spans="1:191" s="8" customFormat="1">
      <c r="A33" s="162" t="s">
        <v>151</v>
      </c>
      <c r="B33" s="168"/>
      <c r="C33" s="154">
        <f>Feuil1!G29</f>
        <v>17312</v>
      </c>
      <c r="D33" s="154">
        <f>Feuil1!J29</f>
        <v>2526</v>
      </c>
      <c r="E33" s="167">
        <f>Feuil1!H29</f>
        <v>14786</v>
      </c>
      <c r="F33" s="160">
        <f t="shared" si="0"/>
        <v>14.591035120147874</v>
      </c>
      <c r="G33" s="160">
        <f>Feuil1!L29</f>
        <v>47</v>
      </c>
      <c r="H33" s="154">
        <f>Feuil1!O29</f>
        <v>24</v>
      </c>
      <c r="I33" s="166">
        <f>Feuil1!R29</f>
        <v>2455</v>
      </c>
      <c r="J33" s="96">
        <f>Feuil1!BA29</f>
        <v>20</v>
      </c>
      <c r="K33" s="97">
        <f t="shared" si="1"/>
        <v>0.81466395112016288</v>
      </c>
      <c r="L33" s="96">
        <f>Feuil1!BH29</f>
        <v>0</v>
      </c>
      <c r="M33" s="97">
        <f t="shared" si="2"/>
        <v>0</v>
      </c>
      <c r="N33" s="96">
        <f>Feuil1!AM29</f>
        <v>270</v>
      </c>
      <c r="O33" s="149">
        <f t="shared" si="3"/>
        <v>10.997963340122199</v>
      </c>
      <c r="P33" s="98">
        <f>Feuil1!EU29</f>
        <v>327</v>
      </c>
      <c r="Q33" s="97">
        <f t="shared" si="4"/>
        <v>13.319755600814664</v>
      </c>
      <c r="R33" s="96">
        <f>Feuil1!DS29</f>
        <v>195</v>
      </c>
      <c r="S33" s="97">
        <f t="shared" si="5"/>
        <v>7.9429735234215881</v>
      </c>
      <c r="T33" s="98">
        <f>Feuil1!BO29</f>
        <v>0</v>
      </c>
      <c r="U33" s="97">
        <f t="shared" si="6"/>
        <v>0</v>
      </c>
      <c r="V33" s="98">
        <f>Feuil1!AT29</f>
        <v>213</v>
      </c>
      <c r="W33" s="149">
        <f t="shared" si="7"/>
        <v>8.6761710794297358</v>
      </c>
      <c r="X33" s="98">
        <f>Feuil1!BV29</f>
        <v>21</v>
      </c>
      <c r="Y33" s="149">
        <f t="shared" si="8"/>
        <v>0.85539714867617112</v>
      </c>
      <c r="Z33" s="98">
        <f>Feuil1!CC29</f>
        <v>0</v>
      </c>
      <c r="AA33" s="149">
        <f t="shared" si="9"/>
        <v>0</v>
      </c>
      <c r="AB33" s="98">
        <f>Feuil1!CJ29</f>
        <v>0</v>
      </c>
      <c r="AC33" s="149">
        <f t="shared" si="10"/>
        <v>0</v>
      </c>
      <c r="AD33" s="98">
        <f>Feuil1!Y29</f>
        <v>19</v>
      </c>
      <c r="AE33" s="149">
        <f t="shared" si="11"/>
        <v>0.77393075356415475</v>
      </c>
      <c r="AF33" s="98">
        <f>Feuil1!CQ29</f>
        <v>0</v>
      </c>
      <c r="AG33" s="149">
        <f t="shared" si="12"/>
        <v>0</v>
      </c>
      <c r="AH33" s="98">
        <f>Feuil1!AF29</f>
        <v>670</v>
      </c>
      <c r="AI33" s="149">
        <f t="shared" si="13"/>
        <v>27.291242362525459</v>
      </c>
      <c r="AJ33" s="98">
        <f>Feuil1!CX29</f>
        <v>0</v>
      </c>
      <c r="AK33" s="149">
        <f t="shared" si="14"/>
        <v>0</v>
      </c>
      <c r="AL33" s="98">
        <f>Feuil1!EG29</f>
        <v>0</v>
      </c>
      <c r="AM33" s="149">
        <f t="shared" si="15"/>
        <v>0</v>
      </c>
      <c r="AN33" s="98">
        <f>Feuil1!DZ29</f>
        <v>593</v>
      </c>
      <c r="AO33" s="149">
        <f t="shared" si="16"/>
        <v>24.15478615071283</v>
      </c>
      <c r="AP33" s="98">
        <f>Feuil1!EN29</f>
        <v>0</v>
      </c>
      <c r="AQ33" s="149">
        <f t="shared" si="17"/>
        <v>0</v>
      </c>
      <c r="AR33" s="98">
        <f>Feuil1!DE29</f>
        <v>0</v>
      </c>
      <c r="AS33" s="149">
        <f t="shared" si="18"/>
        <v>0</v>
      </c>
      <c r="AT33" s="98">
        <f>Feuil1!DL29</f>
        <v>127</v>
      </c>
      <c r="AU33" s="97">
        <f t="shared" si="19"/>
        <v>5.1731160896130346</v>
      </c>
    </row>
    <row r="34" spans="1:191" s="70" customFormat="1">
      <c r="A34" s="162" t="s">
        <v>175</v>
      </c>
      <c r="B34" s="168"/>
      <c r="C34" s="154">
        <f>Feuil1!G30</f>
        <v>899</v>
      </c>
      <c r="D34" s="154">
        <f>Feuil1!J30</f>
        <v>265</v>
      </c>
      <c r="E34" s="167">
        <f>Feuil1!H30</f>
        <v>634</v>
      </c>
      <c r="F34" s="160">
        <f t="shared" si="0"/>
        <v>29.477196885428253</v>
      </c>
      <c r="G34" s="160">
        <f>Feuil1!L30</f>
        <v>16</v>
      </c>
      <c r="H34" s="154">
        <f>Feuil1!O30</f>
        <v>4</v>
      </c>
      <c r="I34" s="166">
        <f>Feuil1!R30</f>
        <v>245</v>
      </c>
      <c r="J34" s="96">
        <f>Feuil1!BA30</f>
        <v>3</v>
      </c>
      <c r="K34" s="97">
        <f t="shared" si="1"/>
        <v>1.2244897959183674</v>
      </c>
      <c r="L34" s="96">
        <f>Feuil1!BH30</f>
        <v>0</v>
      </c>
      <c r="M34" s="97">
        <f t="shared" si="2"/>
        <v>0</v>
      </c>
      <c r="N34" s="96">
        <f>Feuil1!AM30</f>
        <v>13</v>
      </c>
      <c r="O34" s="149">
        <f t="shared" si="3"/>
        <v>5.3061224489795915</v>
      </c>
      <c r="P34" s="98">
        <f>Feuil1!EU30</f>
        <v>7</v>
      </c>
      <c r="Q34" s="97">
        <f t="shared" si="4"/>
        <v>2.8571428571428572</v>
      </c>
      <c r="R34" s="96">
        <f>Feuil1!DS30</f>
        <v>22</v>
      </c>
      <c r="S34" s="97">
        <f t="shared" si="5"/>
        <v>8.9795918367346932</v>
      </c>
      <c r="T34" s="98">
        <f>Feuil1!BO30</f>
        <v>0</v>
      </c>
      <c r="U34" s="97">
        <f t="shared" si="6"/>
        <v>0</v>
      </c>
      <c r="V34" s="98">
        <f>Feuil1!AT30</f>
        <v>18</v>
      </c>
      <c r="W34" s="149">
        <f t="shared" si="7"/>
        <v>7.3469387755102051</v>
      </c>
      <c r="X34" s="98">
        <f>Feuil1!BV30</f>
        <v>3</v>
      </c>
      <c r="Y34" s="149">
        <f t="shared" si="8"/>
        <v>1.2244897959183674</v>
      </c>
      <c r="Z34" s="98">
        <f>Feuil1!CC30</f>
        <v>0</v>
      </c>
      <c r="AA34" s="149">
        <f t="shared" si="9"/>
        <v>0</v>
      </c>
      <c r="AB34" s="98">
        <f>Feuil1!CJ30</f>
        <v>0</v>
      </c>
      <c r="AC34" s="149">
        <f t="shared" si="10"/>
        <v>0</v>
      </c>
      <c r="AD34" s="98">
        <f>Feuil1!Y30</f>
        <v>6</v>
      </c>
      <c r="AE34" s="149">
        <f t="shared" si="11"/>
        <v>2.4489795918367347</v>
      </c>
      <c r="AF34" s="98">
        <f>Feuil1!CQ30</f>
        <v>0</v>
      </c>
      <c r="AG34" s="149">
        <f t="shared" si="12"/>
        <v>0</v>
      </c>
      <c r="AH34" s="98">
        <f>Feuil1!AF30</f>
        <v>106</v>
      </c>
      <c r="AI34" s="149">
        <f t="shared" si="13"/>
        <v>43.265306122448983</v>
      </c>
      <c r="AJ34" s="98">
        <f>Feuil1!CX30</f>
        <v>0</v>
      </c>
      <c r="AK34" s="149">
        <f t="shared" si="14"/>
        <v>0</v>
      </c>
      <c r="AL34" s="98">
        <f>Feuil1!EG30</f>
        <v>0</v>
      </c>
      <c r="AM34" s="149">
        <f t="shared" si="15"/>
        <v>0</v>
      </c>
      <c r="AN34" s="98">
        <f>Feuil1!DZ30</f>
        <v>67</v>
      </c>
      <c r="AO34" s="149">
        <f t="shared" si="16"/>
        <v>27.346938775510203</v>
      </c>
      <c r="AP34" s="98">
        <f>Feuil1!EN30</f>
        <v>0</v>
      </c>
      <c r="AQ34" s="149">
        <f t="shared" si="17"/>
        <v>0</v>
      </c>
      <c r="AR34" s="98">
        <f>Feuil1!DE30</f>
        <v>0</v>
      </c>
      <c r="AS34" s="149">
        <f t="shared" si="18"/>
        <v>0</v>
      </c>
      <c r="AT34" s="98">
        <f>Feuil1!DL30</f>
        <v>0</v>
      </c>
      <c r="AU34" s="97">
        <f t="shared" si="19"/>
        <v>0</v>
      </c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</row>
    <row r="35" spans="1:191" s="70" customFormat="1">
      <c r="A35" s="162" t="s">
        <v>161</v>
      </c>
      <c r="B35" s="168"/>
      <c r="C35" s="154">
        <f>Feuil1!G31</f>
        <v>2889</v>
      </c>
      <c r="D35" s="154">
        <f>Feuil1!J31</f>
        <v>505</v>
      </c>
      <c r="E35" s="167">
        <f>Feuil1!H31</f>
        <v>2384</v>
      </c>
      <c r="F35" s="160">
        <f t="shared" si="0"/>
        <v>17.480096919349254</v>
      </c>
      <c r="G35" s="160">
        <f>Feuil1!L31</f>
        <v>6</v>
      </c>
      <c r="H35" s="154">
        <f>Feuil1!O31</f>
        <v>8</v>
      </c>
      <c r="I35" s="166">
        <f>Feuil1!R31</f>
        <v>491</v>
      </c>
      <c r="J35" s="96">
        <f>Feuil1!BA31</f>
        <v>7</v>
      </c>
      <c r="K35" s="97">
        <f t="shared" si="1"/>
        <v>1.4256619144602851</v>
      </c>
      <c r="L35" s="96">
        <f>Feuil1!BH31</f>
        <v>0</v>
      </c>
      <c r="M35" s="97">
        <f t="shared" si="2"/>
        <v>0</v>
      </c>
      <c r="N35" s="96">
        <f>Feuil1!AM31</f>
        <v>79</v>
      </c>
      <c r="O35" s="149">
        <f t="shared" si="3"/>
        <v>16.08961303462322</v>
      </c>
      <c r="P35" s="98">
        <f>Feuil1!EU31</f>
        <v>53</v>
      </c>
      <c r="Q35" s="97">
        <f t="shared" si="4"/>
        <v>10.794297352342159</v>
      </c>
      <c r="R35" s="96">
        <f>Feuil1!DS31</f>
        <v>18</v>
      </c>
      <c r="S35" s="97">
        <f t="shared" si="5"/>
        <v>3.6659877800407332</v>
      </c>
      <c r="T35" s="98">
        <f>Feuil1!BO31</f>
        <v>0</v>
      </c>
      <c r="U35" s="97">
        <f t="shared" si="6"/>
        <v>0</v>
      </c>
      <c r="V35" s="98">
        <f>Feuil1!AT31</f>
        <v>67</v>
      </c>
      <c r="W35" s="149">
        <f t="shared" si="7"/>
        <v>13.645621181262729</v>
      </c>
      <c r="X35" s="98">
        <f>Feuil1!BV31</f>
        <v>5</v>
      </c>
      <c r="Y35" s="149">
        <f t="shared" si="8"/>
        <v>1.0183299389002036</v>
      </c>
      <c r="Z35" s="98">
        <f>Feuil1!CC31</f>
        <v>0</v>
      </c>
      <c r="AA35" s="149">
        <f t="shared" si="9"/>
        <v>0</v>
      </c>
      <c r="AB35" s="98">
        <f>Feuil1!CJ31</f>
        <v>0</v>
      </c>
      <c r="AC35" s="149">
        <f t="shared" si="10"/>
        <v>0</v>
      </c>
      <c r="AD35" s="98">
        <f>Feuil1!Y31</f>
        <v>9</v>
      </c>
      <c r="AE35" s="149">
        <f t="shared" si="11"/>
        <v>1.8329938900203666</v>
      </c>
      <c r="AF35" s="98">
        <f>Feuil1!CQ31</f>
        <v>0</v>
      </c>
      <c r="AG35" s="149">
        <f t="shared" si="12"/>
        <v>0</v>
      </c>
      <c r="AH35" s="98">
        <f>Feuil1!AF31</f>
        <v>193</v>
      </c>
      <c r="AI35" s="149">
        <f t="shared" si="13"/>
        <v>39.307535641547865</v>
      </c>
      <c r="AJ35" s="98">
        <f>Feuil1!CX31</f>
        <v>0</v>
      </c>
      <c r="AK35" s="149">
        <f t="shared" si="14"/>
        <v>0</v>
      </c>
      <c r="AL35" s="98">
        <f>Feuil1!EG31</f>
        <v>0</v>
      </c>
      <c r="AM35" s="149">
        <f t="shared" si="15"/>
        <v>0</v>
      </c>
      <c r="AN35" s="98">
        <f>Feuil1!DZ31</f>
        <v>51</v>
      </c>
      <c r="AO35" s="149">
        <f t="shared" si="16"/>
        <v>10.386965376782078</v>
      </c>
      <c r="AP35" s="98">
        <f>Feuil1!EN31</f>
        <v>0</v>
      </c>
      <c r="AQ35" s="149">
        <f t="shared" si="17"/>
        <v>0</v>
      </c>
      <c r="AR35" s="98">
        <f>Feuil1!DE31</f>
        <v>0</v>
      </c>
      <c r="AS35" s="149">
        <f t="shared" si="18"/>
        <v>0</v>
      </c>
      <c r="AT35" s="98">
        <f>Feuil1!DL31</f>
        <v>9</v>
      </c>
      <c r="AU35" s="97">
        <f t="shared" si="19"/>
        <v>1.8329938900203666</v>
      </c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</row>
    <row r="36" spans="1:191" s="70" customFormat="1">
      <c r="A36" s="162" t="s">
        <v>176</v>
      </c>
      <c r="B36" s="168"/>
      <c r="C36" s="154">
        <f>Feuil1!G32</f>
        <v>422</v>
      </c>
      <c r="D36" s="154">
        <f>Feuil1!J32</f>
        <v>7</v>
      </c>
      <c r="E36" s="167">
        <f>Feuil1!H32</f>
        <v>415</v>
      </c>
      <c r="F36" s="160">
        <f t="shared" si="0"/>
        <v>1.6587677725118484</v>
      </c>
      <c r="G36" s="160">
        <f>Feuil1!L32</f>
        <v>0</v>
      </c>
      <c r="H36" s="154">
        <f>Feuil1!O32</f>
        <v>0</v>
      </c>
      <c r="I36" s="166">
        <f>Feuil1!R32</f>
        <v>7</v>
      </c>
      <c r="J36" s="96">
        <f>Feuil1!BA32</f>
        <v>0</v>
      </c>
      <c r="K36" s="97">
        <f t="shared" si="1"/>
        <v>0</v>
      </c>
      <c r="L36" s="96">
        <f>Feuil1!BH32</f>
        <v>0</v>
      </c>
      <c r="M36" s="97">
        <f t="shared" si="2"/>
        <v>0</v>
      </c>
      <c r="N36" s="96">
        <f>Feuil1!AM32</f>
        <v>1</v>
      </c>
      <c r="O36" s="149">
        <f t="shared" si="3"/>
        <v>14.285714285714285</v>
      </c>
      <c r="P36" s="98">
        <f>Feuil1!EU32</f>
        <v>0</v>
      </c>
      <c r="Q36" s="97">
        <f t="shared" si="4"/>
        <v>0</v>
      </c>
      <c r="R36" s="96">
        <f>Feuil1!DS32</f>
        <v>0</v>
      </c>
      <c r="S36" s="97">
        <f t="shared" si="5"/>
        <v>0</v>
      </c>
      <c r="T36" s="98">
        <f>Feuil1!BO32</f>
        <v>0</v>
      </c>
      <c r="U36" s="97">
        <f t="shared" si="6"/>
        <v>0</v>
      </c>
      <c r="V36" s="98">
        <f>Feuil1!AT32</f>
        <v>0</v>
      </c>
      <c r="W36" s="149">
        <f t="shared" si="7"/>
        <v>0</v>
      </c>
      <c r="X36" s="98">
        <f>Feuil1!BV32</f>
        <v>0</v>
      </c>
      <c r="Y36" s="149">
        <f t="shared" si="8"/>
        <v>0</v>
      </c>
      <c r="Z36" s="98">
        <f>Feuil1!CC32</f>
        <v>0</v>
      </c>
      <c r="AA36" s="149">
        <f t="shared" si="9"/>
        <v>0</v>
      </c>
      <c r="AB36" s="98">
        <f>Feuil1!CJ32</f>
        <v>0</v>
      </c>
      <c r="AC36" s="149">
        <f t="shared" si="10"/>
        <v>0</v>
      </c>
      <c r="AD36" s="98">
        <f>Feuil1!Y32</f>
        <v>0</v>
      </c>
      <c r="AE36" s="149">
        <f t="shared" si="11"/>
        <v>0</v>
      </c>
      <c r="AF36" s="98">
        <f>Feuil1!CQ32</f>
        <v>0</v>
      </c>
      <c r="AG36" s="149">
        <f t="shared" si="12"/>
        <v>0</v>
      </c>
      <c r="AH36" s="98">
        <f>Feuil1!AF32</f>
        <v>5</v>
      </c>
      <c r="AI36" s="149">
        <f t="shared" si="13"/>
        <v>71.428571428571431</v>
      </c>
      <c r="AJ36" s="98">
        <f>Feuil1!CX32</f>
        <v>0</v>
      </c>
      <c r="AK36" s="149">
        <f t="shared" si="14"/>
        <v>0</v>
      </c>
      <c r="AL36" s="98">
        <f>Feuil1!EG32</f>
        <v>0</v>
      </c>
      <c r="AM36" s="149">
        <f t="shared" si="15"/>
        <v>0</v>
      </c>
      <c r="AN36" s="98">
        <f>Feuil1!DZ32</f>
        <v>1</v>
      </c>
      <c r="AO36" s="149">
        <f t="shared" si="16"/>
        <v>14.285714285714285</v>
      </c>
      <c r="AP36" s="98">
        <f>Feuil1!EN32</f>
        <v>0</v>
      </c>
      <c r="AQ36" s="149">
        <f t="shared" si="17"/>
        <v>0</v>
      </c>
      <c r="AR36" s="98">
        <f>Feuil1!DE32</f>
        <v>0</v>
      </c>
      <c r="AS36" s="149">
        <f t="shared" si="18"/>
        <v>0</v>
      </c>
      <c r="AT36" s="98">
        <f>Feuil1!DL32</f>
        <v>0</v>
      </c>
      <c r="AU36" s="97">
        <f t="shared" si="19"/>
        <v>0</v>
      </c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</row>
    <row r="37" spans="1:191" s="70" customFormat="1">
      <c r="A37" s="162" t="s">
        <v>171</v>
      </c>
      <c r="B37" s="168"/>
      <c r="C37" s="154">
        <f>Feuil1!G33</f>
        <v>472</v>
      </c>
      <c r="D37" s="154">
        <f>Feuil1!J33</f>
        <v>201</v>
      </c>
      <c r="E37" s="167">
        <f>Feuil1!H33</f>
        <v>271</v>
      </c>
      <c r="F37" s="160">
        <f t="shared" si="0"/>
        <v>42.584745762711862</v>
      </c>
      <c r="G37" s="160">
        <f>Feuil1!L33</f>
        <v>12</v>
      </c>
      <c r="H37" s="154">
        <f>Feuil1!O33</f>
        <v>11</v>
      </c>
      <c r="I37" s="166">
        <f>Feuil1!R33</f>
        <v>178</v>
      </c>
      <c r="J37" s="96">
        <f>Feuil1!BA33</f>
        <v>6</v>
      </c>
      <c r="K37" s="97">
        <f t="shared" si="1"/>
        <v>3.3707865168539324</v>
      </c>
      <c r="L37" s="96">
        <f>Feuil1!BH33</f>
        <v>0</v>
      </c>
      <c r="M37" s="97">
        <f t="shared" si="2"/>
        <v>0</v>
      </c>
      <c r="N37" s="96">
        <f>Feuil1!AM33</f>
        <v>36</v>
      </c>
      <c r="O37" s="149">
        <f t="shared" si="3"/>
        <v>20.224719101123593</v>
      </c>
      <c r="P37" s="98">
        <f>Feuil1!EU33</f>
        <v>16</v>
      </c>
      <c r="Q37" s="97">
        <f t="shared" si="4"/>
        <v>8.9887640449438209</v>
      </c>
      <c r="R37" s="96">
        <f>Feuil1!DS33</f>
        <v>13</v>
      </c>
      <c r="S37" s="97">
        <f t="shared" si="5"/>
        <v>7.3033707865168536</v>
      </c>
      <c r="T37" s="98">
        <f>Feuil1!BO33</f>
        <v>0</v>
      </c>
      <c r="U37" s="97">
        <f t="shared" si="6"/>
        <v>0</v>
      </c>
      <c r="V37" s="98">
        <f>Feuil1!AT33</f>
        <v>19</v>
      </c>
      <c r="W37" s="149">
        <f t="shared" si="7"/>
        <v>10.674157303370785</v>
      </c>
      <c r="X37" s="98">
        <f>Feuil1!BV33</f>
        <v>5</v>
      </c>
      <c r="Y37" s="149">
        <f t="shared" si="8"/>
        <v>2.8089887640449436</v>
      </c>
      <c r="Z37" s="98">
        <f>Feuil1!CC33</f>
        <v>0</v>
      </c>
      <c r="AA37" s="149">
        <f t="shared" si="9"/>
        <v>0</v>
      </c>
      <c r="AB37" s="98">
        <f>Feuil1!CJ33</f>
        <v>0</v>
      </c>
      <c r="AC37" s="149">
        <f t="shared" si="10"/>
        <v>0</v>
      </c>
      <c r="AD37" s="98">
        <f>Feuil1!Y33</f>
        <v>13</v>
      </c>
      <c r="AE37" s="149">
        <f t="shared" si="11"/>
        <v>7.3033707865168536</v>
      </c>
      <c r="AF37" s="98">
        <f>Feuil1!CQ33</f>
        <v>0</v>
      </c>
      <c r="AG37" s="149">
        <f t="shared" si="12"/>
        <v>0</v>
      </c>
      <c r="AH37" s="98">
        <f>Feuil1!AF33</f>
        <v>34</v>
      </c>
      <c r="AI37" s="149">
        <f t="shared" si="13"/>
        <v>19.101123595505616</v>
      </c>
      <c r="AJ37" s="98">
        <f>Feuil1!CX33</f>
        <v>0</v>
      </c>
      <c r="AK37" s="149">
        <f t="shared" si="14"/>
        <v>0</v>
      </c>
      <c r="AL37" s="98">
        <f>Feuil1!EG33</f>
        <v>0</v>
      </c>
      <c r="AM37" s="149">
        <f t="shared" si="15"/>
        <v>0</v>
      </c>
      <c r="AN37" s="98">
        <f>Feuil1!DZ33</f>
        <v>36</v>
      </c>
      <c r="AO37" s="149">
        <f t="shared" si="16"/>
        <v>20.224719101123593</v>
      </c>
      <c r="AP37" s="98">
        <f>Feuil1!EN33</f>
        <v>0</v>
      </c>
      <c r="AQ37" s="149">
        <f t="shared" si="17"/>
        <v>0</v>
      </c>
      <c r="AR37" s="98">
        <f>Feuil1!DE33</f>
        <v>0</v>
      </c>
      <c r="AS37" s="149">
        <f t="shared" si="18"/>
        <v>0</v>
      </c>
      <c r="AT37" s="98">
        <f>Feuil1!DL33</f>
        <v>0</v>
      </c>
      <c r="AU37" s="97">
        <f t="shared" si="19"/>
        <v>0</v>
      </c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</row>
    <row r="38" spans="1:191" s="70" customFormat="1">
      <c r="A38" s="162" t="s">
        <v>177</v>
      </c>
      <c r="B38" s="168"/>
      <c r="C38" s="154">
        <f>Feuil1!G34</f>
        <v>661</v>
      </c>
      <c r="D38" s="154">
        <f>Feuil1!J34</f>
        <v>125</v>
      </c>
      <c r="E38" s="167">
        <f>Feuil1!H34</f>
        <v>536</v>
      </c>
      <c r="F38" s="160">
        <f t="shared" si="0"/>
        <v>18.910741301059002</v>
      </c>
      <c r="G38" s="160">
        <f>Feuil1!L34</f>
        <v>0</v>
      </c>
      <c r="H38" s="154">
        <f>Feuil1!O34</f>
        <v>4</v>
      </c>
      <c r="I38" s="166">
        <f>Feuil1!R34</f>
        <v>121</v>
      </c>
      <c r="J38" s="96">
        <f>Feuil1!BA34</f>
        <v>3</v>
      </c>
      <c r="K38" s="97">
        <f t="shared" si="1"/>
        <v>2.4793388429752068</v>
      </c>
      <c r="L38" s="96">
        <f>Feuil1!BH34</f>
        <v>0</v>
      </c>
      <c r="M38" s="97">
        <f t="shared" si="2"/>
        <v>0</v>
      </c>
      <c r="N38" s="96">
        <f>Feuil1!AM34</f>
        <v>5</v>
      </c>
      <c r="O38" s="149">
        <f t="shared" si="3"/>
        <v>4.1322314049586781</v>
      </c>
      <c r="P38" s="98">
        <f>Feuil1!EU34</f>
        <v>2</v>
      </c>
      <c r="Q38" s="97">
        <f t="shared" si="4"/>
        <v>1.6528925619834711</v>
      </c>
      <c r="R38" s="96">
        <f>Feuil1!DS34</f>
        <v>5</v>
      </c>
      <c r="S38" s="97">
        <f t="shared" si="5"/>
        <v>4.1322314049586781</v>
      </c>
      <c r="T38" s="98">
        <f>Feuil1!BO34</f>
        <v>0</v>
      </c>
      <c r="U38" s="97">
        <f t="shared" si="6"/>
        <v>0</v>
      </c>
      <c r="V38" s="98">
        <f>Feuil1!AT34</f>
        <v>2</v>
      </c>
      <c r="W38" s="149">
        <f t="shared" si="7"/>
        <v>1.6528925619834711</v>
      </c>
      <c r="X38" s="98">
        <f>Feuil1!BV34</f>
        <v>2</v>
      </c>
      <c r="Y38" s="149">
        <f t="shared" si="8"/>
        <v>1.6528925619834711</v>
      </c>
      <c r="Z38" s="98">
        <f>Feuil1!CC34</f>
        <v>0</v>
      </c>
      <c r="AA38" s="149">
        <f t="shared" si="9"/>
        <v>0</v>
      </c>
      <c r="AB38" s="98">
        <f>Feuil1!CJ34</f>
        <v>0</v>
      </c>
      <c r="AC38" s="149">
        <f t="shared" si="10"/>
        <v>0</v>
      </c>
      <c r="AD38" s="98">
        <f>Feuil1!Y34</f>
        <v>4</v>
      </c>
      <c r="AE38" s="149">
        <f t="shared" si="11"/>
        <v>3.3057851239669422</v>
      </c>
      <c r="AF38" s="98">
        <f>Feuil1!CQ34</f>
        <v>0</v>
      </c>
      <c r="AG38" s="149">
        <f t="shared" si="12"/>
        <v>0</v>
      </c>
      <c r="AH38" s="98">
        <f>Feuil1!AF34</f>
        <v>46</v>
      </c>
      <c r="AI38" s="149">
        <f t="shared" si="13"/>
        <v>38.016528925619838</v>
      </c>
      <c r="AJ38" s="98">
        <f>Feuil1!CX34</f>
        <v>0</v>
      </c>
      <c r="AK38" s="149">
        <f t="shared" si="14"/>
        <v>0</v>
      </c>
      <c r="AL38" s="98">
        <f>Feuil1!EG34</f>
        <v>0</v>
      </c>
      <c r="AM38" s="149">
        <f t="shared" si="15"/>
        <v>0</v>
      </c>
      <c r="AN38" s="98">
        <f>Feuil1!DZ34</f>
        <v>52</v>
      </c>
      <c r="AO38" s="149">
        <f t="shared" si="16"/>
        <v>42.97520661157025</v>
      </c>
      <c r="AP38" s="98">
        <f>Feuil1!EN34</f>
        <v>0</v>
      </c>
      <c r="AQ38" s="149">
        <f t="shared" si="17"/>
        <v>0</v>
      </c>
      <c r="AR38" s="98">
        <f>Feuil1!DE34</f>
        <v>0</v>
      </c>
      <c r="AS38" s="149">
        <f t="shared" si="18"/>
        <v>0</v>
      </c>
      <c r="AT38" s="98">
        <f>Feuil1!DL34</f>
        <v>0</v>
      </c>
      <c r="AU38" s="97">
        <f t="shared" si="19"/>
        <v>0</v>
      </c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</row>
    <row r="39" spans="1:191" s="70" customFormat="1">
      <c r="A39" s="162" t="s">
        <v>178</v>
      </c>
      <c r="B39" s="163"/>
      <c r="C39" s="154">
        <f>Feuil1!G35</f>
        <v>1884</v>
      </c>
      <c r="D39" s="154">
        <f>Feuil1!J35</f>
        <v>279</v>
      </c>
      <c r="E39" s="167">
        <f>Feuil1!H35</f>
        <v>1605</v>
      </c>
      <c r="F39" s="160">
        <f t="shared" si="0"/>
        <v>14.808917197452228</v>
      </c>
      <c r="G39" s="160">
        <f>Feuil1!L35</f>
        <v>0</v>
      </c>
      <c r="H39" s="154">
        <f>Feuil1!O35</f>
        <v>4</v>
      </c>
      <c r="I39" s="166">
        <f>Feuil1!R35</f>
        <v>275</v>
      </c>
      <c r="J39" s="96">
        <f>Feuil1!BA35</f>
        <v>5</v>
      </c>
      <c r="K39" s="97">
        <f t="shared" si="1"/>
        <v>1.8181818181818181</v>
      </c>
      <c r="L39" s="96">
        <f>Feuil1!BH35</f>
        <v>0</v>
      </c>
      <c r="M39" s="97">
        <f t="shared" si="2"/>
        <v>0</v>
      </c>
      <c r="N39" s="96">
        <f>Feuil1!AM35</f>
        <v>24</v>
      </c>
      <c r="O39" s="149">
        <f t="shared" si="3"/>
        <v>8.7272727272727284</v>
      </c>
      <c r="P39" s="98">
        <f>Feuil1!EU35</f>
        <v>19</v>
      </c>
      <c r="Q39" s="97">
        <f t="shared" si="4"/>
        <v>6.9090909090909092</v>
      </c>
      <c r="R39" s="96">
        <f>Feuil1!DS35</f>
        <v>11</v>
      </c>
      <c r="S39" s="97">
        <f t="shared" si="5"/>
        <v>4</v>
      </c>
      <c r="T39" s="98">
        <f>Feuil1!BO35</f>
        <v>0</v>
      </c>
      <c r="U39" s="97">
        <f t="shared" si="6"/>
        <v>0</v>
      </c>
      <c r="V39" s="98">
        <f>Feuil1!AT35</f>
        <v>13</v>
      </c>
      <c r="W39" s="149">
        <f t="shared" si="7"/>
        <v>4.7272727272727275</v>
      </c>
      <c r="X39" s="98">
        <f>Feuil1!BV35</f>
        <v>3</v>
      </c>
      <c r="Y39" s="149">
        <f t="shared" si="8"/>
        <v>1.0909090909090911</v>
      </c>
      <c r="Z39" s="98">
        <f>Feuil1!CC35</f>
        <v>0</v>
      </c>
      <c r="AA39" s="149">
        <f t="shared" si="9"/>
        <v>0</v>
      </c>
      <c r="AB39" s="98">
        <f>Feuil1!CJ35</f>
        <v>0</v>
      </c>
      <c r="AC39" s="149">
        <f t="shared" si="10"/>
        <v>0</v>
      </c>
      <c r="AD39" s="98">
        <f>Feuil1!Y35</f>
        <v>7</v>
      </c>
      <c r="AE39" s="149">
        <f t="shared" si="11"/>
        <v>2.5454545454545454</v>
      </c>
      <c r="AF39" s="98">
        <f>Feuil1!CQ35</f>
        <v>0</v>
      </c>
      <c r="AG39" s="149">
        <f t="shared" si="12"/>
        <v>0</v>
      </c>
      <c r="AH39" s="98">
        <f>Feuil1!AF35</f>
        <v>151</v>
      </c>
      <c r="AI39" s="149">
        <f t="shared" si="13"/>
        <v>54.909090909090907</v>
      </c>
      <c r="AJ39" s="98">
        <f>Feuil1!CX35</f>
        <v>0</v>
      </c>
      <c r="AK39" s="149">
        <f t="shared" si="14"/>
        <v>0</v>
      </c>
      <c r="AL39" s="98">
        <f>Feuil1!EG35</f>
        <v>0</v>
      </c>
      <c r="AM39" s="149">
        <f t="shared" si="15"/>
        <v>0</v>
      </c>
      <c r="AN39" s="98">
        <f>Feuil1!DZ35</f>
        <v>42</v>
      </c>
      <c r="AO39" s="149">
        <f t="shared" si="16"/>
        <v>15.272727272727273</v>
      </c>
      <c r="AP39" s="98">
        <f>Feuil1!EN35</f>
        <v>0</v>
      </c>
      <c r="AQ39" s="149">
        <f t="shared" si="17"/>
        <v>0</v>
      </c>
      <c r="AR39" s="98">
        <f>Feuil1!DE35</f>
        <v>0</v>
      </c>
      <c r="AS39" s="149">
        <f t="shared" si="18"/>
        <v>0</v>
      </c>
      <c r="AT39" s="98">
        <f>Feuil1!DL35</f>
        <v>0</v>
      </c>
      <c r="AU39" s="97">
        <f t="shared" si="19"/>
        <v>0</v>
      </c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</row>
    <row r="40" spans="1:191" s="70" customFormat="1">
      <c r="A40" s="162" t="s">
        <v>229</v>
      </c>
      <c r="B40" s="168"/>
      <c r="C40" s="154">
        <f>Feuil1!G36</f>
        <v>4478</v>
      </c>
      <c r="D40" s="154">
        <f>Feuil1!J36</f>
        <v>894</v>
      </c>
      <c r="E40" s="167">
        <f>Feuil1!H36</f>
        <v>3584</v>
      </c>
      <c r="F40" s="160">
        <f t="shared" si="0"/>
        <v>19.964269763287181</v>
      </c>
      <c r="G40" s="160">
        <f>Feuil1!L36</f>
        <v>19</v>
      </c>
      <c r="H40" s="154">
        <f>Feuil1!O36</f>
        <v>0</v>
      </c>
      <c r="I40" s="166">
        <f>Feuil1!R36</f>
        <v>875</v>
      </c>
      <c r="J40" s="96">
        <f>Feuil1!BA36</f>
        <v>16</v>
      </c>
      <c r="K40" s="97">
        <f t="shared" si="1"/>
        <v>1.8285714285714287</v>
      </c>
      <c r="L40" s="96">
        <f>Feuil1!BH36</f>
        <v>0</v>
      </c>
      <c r="M40" s="97">
        <f t="shared" si="2"/>
        <v>0</v>
      </c>
      <c r="N40" s="96">
        <f>Feuil1!AM36</f>
        <v>145</v>
      </c>
      <c r="O40" s="149">
        <f t="shared" si="3"/>
        <v>16.571428571428569</v>
      </c>
      <c r="P40" s="98">
        <f>Feuil1!EU36</f>
        <v>40</v>
      </c>
      <c r="Q40" s="97">
        <f t="shared" si="4"/>
        <v>4.5714285714285712</v>
      </c>
      <c r="R40" s="96">
        <f>Feuil1!DS36</f>
        <v>38</v>
      </c>
      <c r="S40" s="97">
        <f t="shared" si="5"/>
        <v>4.3428571428571425</v>
      </c>
      <c r="T40" s="98">
        <f>Feuil1!BO36</f>
        <v>0</v>
      </c>
      <c r="U40" s="97">
        <f t="shared" si="6"/>
        <v>0</v>
      </c>
      <c r="V40" s="98">
        <f>Feuil1!AT36</f>
        <v>49</v>
      </c>
      <c r="W40" s="149">
        <f t="shared" si="7"/>
        <v>5.6000000000000005</v>
      </c>
      <c r="X40" s="98">
        <f>Feuil1!BV36</f>
        <v>8</v>
      </c>
      <c r="Y40" s="149">
        <f t="shared" si="8"/>
        <v>0.91428571428571437</v>
      </c>
      <c r="Z40" s="98">
        <f>Feuil1!CC36</f>
        <v>0</v>
      </c>
      <c r="AA40" s="149">
        <f t="shared" si="9"/>
        <v>0</v>
      </c>
      <c r="AB40" s="98">
        <f>Feuil1!CJ36</f>
        <v>0</v>
      </c>
      <c r="AC40" s="149">
        <f t="shared" si="10"/>
        <v>0</v>
      </c>
      <c r="AD40" s="98">
        <f>Feuil1!Y36</f>
        <v>14</v>
      </c>
      <c r="AE40" s="149">
        <f t="shared" si="11"/>
        <v>1.6</v>
      </c>
      <c r="AF40" s="98">
        <f>Feuil1!CQ36</f>
        <v>0</v>
      </c>
      <c r="AG40" s="149">
        <f t="shared" si="12"/>
        <v>0</v>
      </c>
      <c r="AH40" s="98">
        <f>Feuil1!AF36</f>
        <v>265</v>
      </c>
      <c r="AI40" s="149">
        <f t="shared" si="13"/>
        <v>30.285714285714288</v>
      </c>
      <c r="AJ40" s="98">
        <f>Feuil1!CX36</f>
        <v>0</v>
      </c>
      <c r="AK40" s="149">
        <f t="shared" si="14"/>
        <v>0</v>
      </c>
      <c r="AL40" s="98">
        <f>Feuil1!EG36</f>
        <v>0</v>
      </c>
      <c r="AM40" s="149">
        <f t="shared" si="15"/>
        <v>0</v>
      </c>
      <c r="AN40" s="98">
        <f>Feuil1!DZ36</f>
        <v>280</v>
      </c>
      <c r="AO40" s="149">
        <f t="shared" si="16"/>
        <v>32</v>
      </c>
      <c r="AP40" s="98">
        <f>Feuil1!EN36</f>
        <v>0</v>
      </c>
      <c r="AQ40" s="149">
        <f t="shared" si="17"/>
        <v>0</v>
      </c>
      <c r="AR40" s="98">
        <f>Feuil1!DE36</f>
        <v>0</v>
      </c>
      <c r="AS40" s="149">
        <f t="shared" si="18"/>
        <v>0</v>
      </c>
      <c r="AT40" s="98">
        <f>Feuil1!DL36</f>
        <v>20</v>
      </c>
      <c r="AU40" s="97">
        <f t="shared" si="19"/>
        <v>2.2857142857142856</v>
      </c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</row>
    <row r="41" spans="1:191" s="70" customFormat="1" ht="15.75" customHeight="1">
      <c r="A41" s="162" t="s">
        <v>174</v>
      </c>
      <c r="B41" s="168"/>
      <c r="C41" s="154">
        <f>Feuil1!G37</f>
        <v>613</v>
      </c>
      <c r="D41" s="154">
        <f>Feuil1!J37</f>
        <v>163</v>
      </c>
      <c r="E41" s="167">
        <f>Feuil1!H37</f>
        <v>450</v>
      </c>
      <c r="F41" s="160">
        <f t="shared" si="0"/>
        <v>26.590538336052198</v>
      </c>
      <c r="G41" s="160">
        <f>Feuil1!L37</f>
        <v>2</v>
      </c>
      <c r="H41" s="154">
        <f>Feuil1!O37</f>
        <v>0</v>
      </c>
      <c r="I41" s="166">
        <f>Feuil1!R37</f>
        <v>161</v>
      </c>
      <c r="J41" s="96">
        <f>Feuil1!BA37</f>
        <v>3</v>
      </c>
      <c r="K41" s="97">
        <f t="shared" si="1"/>
        <v>1.8633540372670807</v>
      </c>
      <c r="L41" s="96">
        <f>Feuil1!BH37</f>
        <v>0</v>
      </c>
      <c r="M41" s="97">
        <f t="shared" si="2"/>
        <v>0</v>
      </c>
      <c r="N41" s="96">
        <f>Feuil1!AM37</f>
        <v>40</v>
      </c>
      <c r="O41" s="149">
        <f t="shared" si="3"/>
        <v>24.844720496894411</v>
      </c>
      <c r="P41" s="98">
        <f>Feuil1!EU37</f>
        <v>4</v>
      </c>
      <c r="Q41" s="97">
        <f t="shared" si="4"/>
        <v>2.4844720496894408</v>
      </c>
      <c r="R41" s="96">
        <f>Feuil1!DS37</f>
        <v>6</v>
      </c>
      <c r="S41" s="97">
        <f t="shared" si="5"/>
        <v>3.7267080745341614</v>
      </c>
      <c r="T41" s="98">
        <f>Feuil1!BO37</f>
        <v>0</v>
      </c>
      <c r="U41" s="97">
        <f t="shared" si="6"/>
        <v>0</v>
      </c>
      <c r="V41" s="98">
        <f>Feuil1!AT37</f>
        <v>6</v>
      </c>
      <c r="W41" s="149">
        <f t="shared" si="7"/>
        <v>3.7267080745341614</v>
      </c>
      <c r="X41" s="98">
        <f>Feuil1!BV37</f>
        <v>3</v>
      </c>
      <c r="Y41" s="149">
        <f t="shared" si="8"/>
        <v>1.8633540372670807</v>
      </c>
      <c r="Z41" s="98">
        <f>Feuil1!CC37</f>
        <v>0</v>
      </c>
      <c r="AA41" s="149">
        <f t="shared" si="9"/>
        <v>0</v>
      </c>
      <c r="AB41" s="98">
        <f>Feuil1!CJ37</f>
        <v>0</v>
      </c>
      <c r="AC41" s="149">
        <f t="shared" si="10"/>
        <v>0</v>
      </c>
      <c r="AD41" s="98">
        <f>Feuil1!Y37</f>
        <v>2</v>
      </c>
      <c r="AE41" s="149">
        <f t="shared" si="11"/>
        <v>1.2422360248447204</v>
      </c>
      <c r="AF41" s="98">
        <f>Feuil1!CQ37</f>
        <v>0</v>
      </c>
      <c r="AG41" s="149">
        <f t="shared" si="12"/>
        <v>0</v>
      </c>
      <c r="AH41" s="98">
        <f>Feuil1!AF37</f>
        <v>24</v>
      </c>
      <c r="AI41" s="149">
        <f t="shared" si="13"/>
        <v>14.906832298136646</v>
      </c>
      <c r="AJ41" s="98">
        <f>Feuil1!CX37</f>
        <v>0</v>
      </c>
      <c r="AK41" s="149">
        <f t="shared" si="14"/>
        <v>0</v>
      </c>
      <c r="AL41" s="98">
        <f>Feuil1!EG37</f>
        <v>0</v>
      </c>
      <c r="AM41" s="149">
        <f t="shared" si="15"/>
        <v>0</v>
      </c>
      <c r="AN41" s="98">
        <f>Feuil1!DZ37</f>
        <v>73</v>
      </c>
      <c r="AO41" s="149">
        <f t="shared" si="16"/>
        <v>45.341614906832298</v>
      </c>
      <c r="AP41" s="98">
        <f>Feuil1!EN37</f>
        <v>0</v>
      </c>
      <c r="AQ41" s="149">
        <f t="shared" si="17"/>
        <v>0</v>
      </c>
      <c r="AR41" s="98">
        <f>Feuil1!DE37</f>
        <v>0</v>
      </c>
      <c r="AS41" s="149">
        <f t="shared" si="18"/>
        <v>0</v>
      </c>
      <c r="AT41" s="98">
        <f>Feuil1!DL37</f>
        <v>0</v>
      </c>
      <c r="AU41" s="97">
        <f t="shared" si="19"/>
        <v>0</v>
      </c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</row>
    <row r="42" spans="1:191" s="8" customFormat="1">
      <c r="A42" s="162" t="s">
        <v>147</v>
      </c>
      <c r="B42" s="168"/>
      <c r="C42" s="154">
        <f>Feuil1!G38</f>
        <v>9768</v>
      </c>
      <c r="D42" s="154">
        <f>Feuil1!J38</f>
        <v>1219</v>
      </c>
      <c r="E42" s="167">
        <f>Feuil1!H38</f>
        <v>8549</v>
      </c>
      <c r="F42" s="160">
        <f t="shared" si="0"/>
        <v>12.47952497952498</v>
      </c>
      <c r="G42" s="160">
        <f>Feuil1!L38</f>
        <v>21</v>
      </c>
      <c r="H42" s="154">
        <f>Feuil1!O38</f>
        <v>9</v>
      </c>
      <c r="I42" s="166">
        <f>Feuil1!R38</f>
        <v>1189</v>
      </c>
      <c r="J42" s="96">
        <f>Feuil1!BA38</f>
        <v>12</v>
      </c>
      <c r="K42" s="97">
        <f t="shared" si="1"/>
        <v>1.0092514718250631</v>
      </c>
      <c r="L42" s="96">
        <f>Feuil1!BH38</f>
        <v>0</v>
      </c>
      <c r="M42" s="97">
        <f t="shared" si="2"/>
        <v>0</v>
      </c>
      <c r="N42" s="96">
        <f>Feuil1!AM38</f>
        <v>162</v>
      </c>
      <c r="O42" s="149">
        <f t="shared" si="3"/>
        <v>13.624894869638352</v>
      </c>
      <c r="P42" s="98">
        <f>Feuil1!EU38</f>
        <v>109</v>
      </c>
      <c r="Q42" s="97">
        <f t="shared" si="4"/>
        <v>9.1673675357443223</v>
      </c>
      <c r="R42" s="96">
        <f>Feuil1!DS38</f>
        <v>50</v>
      </c>
      <c r="S42" s="97">
        <f t="shared" si="5"/>
        <v>4.2052144659377628</v>
      </c>
      <c r="T42" s="98">
        <f>Feuil1!BO38</f>
        <v>0</v>
      </c>
      <c r="U42" s="97">
        <f t="shared" si="6"/>
        <v>0</v>
      </c>
      <c r="V42" s="98">
        <f>Feuil1!AT38</f>
        <v>91</v>
      </c>
      <c r="W42" s="149">
        <f t="shared" si="7"/>
        <v>7.653490328006729</v>
      </c>
      <c r="X42" s="98">
        <f>Feuil1!BV38</f>
        <v>10</v>
      </c>
      <c r="Y42" s="149">
        <f t="shared" si="8"/>
        <v>0.84104289318755254</v>
      </c>
      <c r="Z42" s="98">
        <f>Feuil1!CC38</f>
        <v>0</v>
      </c>
      <c r="AA42" s="149">
        <f t="shared" si="9"/>
        <v>0</v>
      </c>
      <c r="AB42" s="98">
        <f>Feuil1!CJ38</f>
        <v>0</v>
      </c>
      <c r="AC42" s="149">
        <f t="shared" si="10"/>
        <v>0</v>
      </c>
      <c r="AD42" s="98">
        <f>Feuil1!Y38</f>
        <v>12</v>
      </c>
      <c r="AE42" s="149">
        <f t="shared" si="11"/>
        <v>1.0092514718250631</v>
      </c>
      <c r="AF42" s="98">
        <f>Feuil1!CQ38</f>
        <v>0</v>
      </c>
      <c r="AG42" s="149">
        <f t="shared" si="12"/>
        <v>0</v>
      </c>
      <c r="AH42" s="98">
        <f>Feuil1!AF38</f>
        <v>544</v>
      </c>
      <c r="AI42" s="149">
        <f t="shared" si="13"/>
        <v>45.752733389402863</v>
      </c>
      <c r="AJ42" s="98">
        <f>Feuil1!CX38</f>
        <v>0</v>
      </c>
      <c r="AK42" s="149">
        <f t="shared" si="14"/>
        <v>0</v>
      </c>
      <c r="AL42" s="98">
        <f>Feuil1!EG38</f>
        <v>0</v>
      </c>
      <c r="AM42" s="149">
        <f t="shared" si="15"/>
        <v>0</v>
      </c>
      <c r="AN42" s="98">
        <f>Feuil1!DZ38</f>
        <v>159</v>
      </c>
      <c r="AO42" s="149">
        <f t="shared" si="16"/>
        <v>13.372582001682085</v>
      </c>
      <c r="AP42" s="98">
        <f>Feuil1!EN38</f>
        <v>0</v>
      </c>
      <c r="AQ42" s="149">
        <f t="shared" si="17"/>
        <v>0</v>
      </c>
      <c r="AR42" s="98">
        <f>Feuil1!DE38</f>
        <v>0</v>
      </c>
      <c r="AS42" s="149">
        <f t="shared" si="18"/>
        <v>0</v>
      </c>
      <c r="AT42" s="98">
        <f>Feuil1!DL38</f>
        <v>40</v>
      </c>
      <c r="AU42" s="97">
        <f t="shared" si="19"/>
        <v>3.3641715727502102</v>
      </c>
    </row>
    <row r="43" spans="1:191" s="8" customFormat="1">
      <c r="A43" s="162" t="s">
        <v>148</v>
      </c>
      <c r="B43" s="163"/>
      <c r="C43" s="154">
        <f>Feuil1!G39</f>
        <v>5789</v>
      </c>
      <c r="D43" s="154">
        <f>Feuil1!J39</f>
        <v>658</v>
      </c>
      <c r="E43" s="167">
        <f>Feuil1!H39</f>
        <v>5131</v>
      </c>
      <c r="F43" s="160">
        <f t="shared" si="0"/>
        <v>11.366384522370012</v>
      </c>
      <c r="G43" s="160">
        <f>Feuil1!L39</f>
        <v>3</v>
      </c>
      <c r="H43" s="154">
        <f>Feuil1!O39</f>
        <v>10</v>
      </c>
      <c r="I43" s="166">
        <f>Feuil1!R39</f>
        <v>645</v>
      </c>
      <c r="J43" s="96">
        <f>Feuil1!BA39</f>
        <v>5</v>
      </c>
      <c r="K43" s="97">
        <f t="shared" si="1"/>
        <v>0.77519379844961245</v>
      </c>
      <c r="L43" s="96">
        <f>Feuil1!BH39</f>
        <v>0</v>
      </c>
      <c r="M43" s="97">
        <f t="shared" si="2"/>
        <v>0</v>
      </c>
      <c r="N43" s="96">
        <f>Feuil1!AM39</f>
        <v>67</v>
      </c>
      <c r="O43" s="149">
        <f t="shared" si="3"/>
        <v>10.387596899224807</v>
      </c>
      <c r="P43" s="98">
        <f>Feuil1!EU39</f>
        <v>66</v>
      </c>
      <c r="Q43" s="97">
        <f t="shared" si="4"/>
        <v>10.232558139534884</v>
      </c>
      <c r="R43" s="96">
        <f>Feuil1!DS39</f>
        <v>35</v>
      </c>
      <c r="S43" s="97">
        <f t="shared" si="5"/>
        <v>5.4263565891472867</v>
      </c>
      <c r="T43" s="98">
        <f>Feuil1!BO39</f>
        <v>0</v>
      </c>
      <c r="U43" s="97">
        <f t="shared" si="6"/>
        <v>0</v>
      </c>
      <c r="V43" s="98">
        <f>Feuil1!AT39</f>
        <v>49</v>
      </c>
      <c r="W43" s="149">
        <f t="shared" si="7"/>
        <v>7.5968992248062017</v>
      </c>
      <c r="X43" s="98">
        <f>Feuil1!BV39</f>
        <v>3</v>
      </c>
      <c r="Y43" s="149">
        <f t="shared" si="8"/>
        <v>0.46511627906976744</v>
      </c>
      <c r="Z43" s="98">
        <f>Feuil1!CC39</f>
        <v>0</v>
      </c>
      <c r="AA43" s="149">
        <f t="shared" si="9"/>
        <v>0</v>
      </c>
      <c r="AB43" s="98">
        <f>Feuil1!CJ39</f>
        <v>0</v>
      </c>
      <c r="AC43" s="149">
        <f t="shared" si="10"/>
        <v>0</v>
      </c>
      <c r="AD43" s="98">
        <f>Feuil1!Y39</f>
        <v>6</v>
      </c>
      <c r="AE43" s="149">
        <f t="shared" si="11"/>
        <v>0.93023255813953487</v>
      </c>
      <c r="AF43" s="98">
        <f>Feuil1!CQ39</f>
        <v>0</v>
      </c>
      <c r="AG43" s="149">
        <f t="shared" si="12"/>
        <v>0</v>
      </c>
      <c r="AH43" s="98">
        <f>Feuil1!AF39</f>
        <v>259</v>
      </c>
      <c r="AI43" s="149">
        <f t="shared" si="13"/>
        <v>40.155038759689923</v>
      </c>
      <c r="AJ43" s="98">
        <f>Feuil1!CX39</f>
        <v>0</v>
      </c>
      <c r="AK43" s="149">
        <f t="shared" si="14"/>
        <v>0</v>
      </c>
      <c r="AL43" s="98">
        <f>Feuil1!EG39</f>
        <v>0</v>
      </c>
      <c r="AM43" s="149">
        <f t="shared" si="15"/>
        <v>0</v>
      </c>
      <c r="AN43" s="98">
        <f>Feuil1!DZ39</f>
        <v>137</v>
      </c>
      <c r="AO43" s="149">
        <f t="shared" si="16"/>
        <v>21.240310077519382</v>
      </c>
      <c r="AP43" s="98">
        <f>Feuil1!EN39</f>
        <v>0</v>
      </c>
      <c r="AQ43" s="149">
        <f t="shared" si="17"/>
        <v>0</v>
      </c>
      <c r="AR43" s="98">
        <f>Feuil1!DE39</f>
        <v>0</v>
      </c>
      <c r="AS43" s="149">
        <f t="shared" si="18"/>
        <v>0</v>
      </c>
      <c r="AT43" s="98">
        <f>Feuil1!DL39</f>
        <v>18</v>
      </c>
      <c r="AU43" s="97">
        <f t="shared" si="19"/>
        <v>2.7906976744186047</v>
      </c>
    </row>
    <row r="44" spans="1:191" s="70" customFormat="1">
      <c r="A44" s="162" t="s">
        <v>162</v>
      </c>
      <c r="B44" s="168"/>
      <c r="C44" s="154">
        <f>Feuil1!G40</f>
        <v>1298</v>
      </c>
      <c r="D44" s="154">
        <f>Feuil1!J40</f>
        <v>155</v>
      </c>
      <c r="E44" s="167">
        <f>Feuil1!H40</f>
        <v>1143</v>
      </c>
      <c r="F44" s="160">
        <f t="shared" si="0"/>
        <v>11.941448382126348</v>
      </c>
      <c r="G44" s="160">
        <f>Feuil1!L40</f>
        <v>21</v>
      </c>
      <c r="H44" s="154">
        <f>Feuil1!O40</f>
        <v>3</v>
      </c>
      <c r="I44" s="166">
        <f>Feuil1!R40</f>
        <v>131</v>
      </c>
      <c r="J44" s="96">
        <f>Feuil1!BA40</f>
        <v>1</v>
      </c>
      <c r="K44" s="97">
        <f t="shared" si="1"/>
        <v>0.76335877862595414</v>
      </c>
      <c r="L44" s="96">
        <f>Feuil1!BH40</f>
        <v>0</v>
      </c>
      <c r="M44" s="97">
        <f t="shared" si="2"/>
        <v>0</v>
      </c>
      <c r="N44" s="96">
        <f>Feuil1!AM40</f>
        <v>25</v>
      </c>
      <c r="O44" s="149">
        <f t="shared" si="3"/>
        <v>19.083969465648856</v>
      </c>
      <c r="P44" s="98">
        <f>Feuil1!EU40</f>
        <v>4</v>
      </c>
      <c r="Q44" s="97">
        <f t="shared" si="4"/>
        <v>3.0534351145038165</v>
      </c>
      <c r="R44" s="96">
        <f>Feuil1!DS40</f>
        <v>4</v>
      </c>
      <c r="S44" s="97">
        <f t="shared" si="5"/>
        <v>3.0534351145038165</v>
      </c>
      <c r="T44" s="98">
        <f>Feuil1!BO40</f>
        <v>0</v>
      </c>
      <c r="U44" s="97">
        <f t="shared" si="6"/>
        <v>0</v>
      </c>
      <c r="V44" s="98">
        <f>Feuil1!AT40</f>
        <v>6</v>
      </c>
      <c r="W44" s="149">
        <f t="shared" si="7"/>
        <v>4.5801526717557248</v>
      </c>
      <c r="X44" s="98">
        <f>Feuil1!BV40</f>
        <v>3</v>
      </c>
      <c r="Y44" s="149">
        <f t="shared" si="8"/>
        <v>2.2900763358778624</v>
      </c>
      <c r="Z44" s="98">
        <f>Feuil1!CC40</f>
        <v>0</v>
      </c>
      <c r="AA44" s="149">
        <f t="shared" si="9"/>
        <v>0</v>
      </c>
      <c r="AB44" s="98">
        <f>Feuil1!CJ40</f>
        <v>0</v>
      </c>
      <c r="AC44" s="149">
        <f t="shared" si="10"/>
        <v>0</v>
      </c>
      <c r="AD44" s="98">
        <f>Feuil1!Y40</f>
        <v>1</v>
      </c>
      <c r="AE44" s="149">
        <f t="shared" si="11"/>
        <v>0.76335877862595414</v>
      </c>
      <c r="AF44" s="98">
        <f>Feuil1!CQ40</f>
        <v>0</v>
      </c>
      <c r="AG44" s="149">
        <f t="shared" si="12"/>
        <v>0</v>
      </c>
      <c r="AH44" s="98">
        <f>Feuil1!AF40</f>
        <v>51</v>
      </c>
      <c r="AI44" s="149">
        <f t="shared" si="13"/>
        <v>38.931297709923662</v>
      </c>
      <c r="AJ44" s="98">
        <f>Feuil1!CX40</f>
        <v>0</v>
      </c>
      <c r="AK44" s="149">
        <f t="shared" si="14"/>
        <v>0</v>
      </c>
      <c r="AL44" s="98">
        <f>Feuil1!EG40</f>
        <v>0</v>
      </c>
      <c r="AM44" s="149">
        <f t="shared" si="15"/>
        <v>0</v>
      </c>
      <c r="AN44" s="98">
        <f>Feuil1!DZ40</f>
        <v>36</v>
      </c>
      <c r="AO44" s="149">
        <f t="shared" si="16"/>
        <v>27.480916030534353</v>
      </c>
      <c r="AP44" s="98">
        <f>Feuil1!EN40</f>
        <v>0</v>
      </c>
      <c r="AQ44" s="149">
        <f t="shared" si="17"/>
        <v>0</v>
      </c>
      <c r="AR44" s="98">
        <f>Feuil1!DE40</f>
        <v>0</v>
      </c>
      <c r="AS44" s="149">
        <f t="shared" si="18"/>
        <v>0</v>
      </c>
      <c r="AT44" s="98">
        <f>Feuil1!DL40</f>
        <v>0</v>
      </c>
      <c r="AU44" s="97">
        <f t="shared" si="19"/>
        <v>0</v>
      </c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</row>
    <row r="45" spans="1:191" s="70" customFormat="1">
      <c r="A45" s="162" t="s">
        <v>155</v>
      </c>
      <c r="B45" s="168"/>
      <c r="C45" s="154">
        <f>Feuil1!G41</f>
        <v>3740</v>
      </c>
      <c r="D45" s="154">
        <f>Feuil1!J41</f>
        <v>469</v>
      </c>
      <c r="E45" s="167">
        <f>Feuil1!H41</f>
        <v>3271</v>
      </c>
      <c r="F45" s="160">
        <f t="shared" si="0"/>
        <v>12.540106951871657</v>
      </c>
      <c r="G45" s="160">
        <f>Feuil1!L41</f>
        <v>1</v>
      </c>
      <c r="H45" s="154">
        <f>Feuil1!O41</f>
        <v>6</v>
      </c>
      <c r="I45" s="166">
        <f>Feuil1!R41</f>
        <v>462</v>
      </c>
      <c r="J45" s="96">
        <f>Feuil1!BA41</f>
        <v>7</v>
      </c>
      <c r="K45" s="97">
        <f t="shared" si="1"/>
        <v>1.5151515151515151</v>
      </c>
      <c r="L45" s="96">
        <f>Feuil1!BH41</f>
        <v>0</v>
      </c>
      <c r="M45" s="97">
        <f t="shared" si="2"/>
        <v>0</v>
      </c>
      <c r="N45" s="96">
        <f>Feuil1!AM41</f>
        <v>23</v>
      </c>
      <c r="O45" s="149">
        <f t="shared" si="3"/>
        <v>4.9783549783549788</v>
      </c>
      <c r="P45" s="98">
        <f>Feuil1!EU41</f>
        <v>26</v>
      </c>
      <c r="Q45" s="97">
        <f t="shared" si="4"/>
        <v>5.6277056277056277</v>
      </c>
      <c r="R45" s="96">
        <f>Feuil1!DS41</f>
        <v>30</v>
      </c>
      <c r="S45" s="97">
        <f t="shared" si="5"/>
        <v>6.4935064935064926</v>
      </c>
      <c r="T45" s="98">
        <f>Feuil1!BO41</f>
        <v>0</v>
      </c>
      <c r="U45" s="97">
        <f t="shared" si="6"/>
        <v>0</v>
      </c>
      <c r="V45" s="98">
        <f>Feuil1!AT41</f>
        <v>20</v>
      </c>
      <c r="W45" s="149">
        <f t="shared" si="7"/>
        <v>4.329004329004329</v>
      </c>
      <c r="X45" s="98">
        <f>Feuil1!BV41</f>
        <v>1</v>
      </c>
      <c r="Y45" s="149">
        <f t="shared" si="8"/>
        <v>0.21645021645021645</v>
      </c>
      <c r="Z45" s="98">
        <f>Feuil1!CC41</f>
        <v>0</v>
      </c>
      <c r="AA45" s="149">
        <f t="shared" si="9"/>
        <v>0</v>
      </c>
      <c r="AB45" s="98">
        <f>Feuil1!CJ41</f>
        <v>0</v>
      </c>
      <c r="AC45" s="149">
        <f t="shared" si="10"/>
        <v>0</v>
      </c>
      <c r="AD45" s="98">
        <f>Feuil1!Y41</f>
        <v>3</v>
      </c>
      <c r="AE45" s="149">
        <f t="shared" si="11"/>
        <v>0.64935064935064934</v>
      </c>
      <c r="AF45" s="98">
        <f>Feuil1!CQ41</f>
        <v>0</v>
      </c>
      <c r="AG45" s="149">
        <f t="shared" si="12"/>
        <v>0</v>
      </c>
      <c r="AH45" s="98">
        <f>Feuil1!AF41</f>
        <v>187</v>
      </c>
      <c r="AI45" s="149">
        <f t="shared" si="13"/>
        <v>40.476190476190474</v>
      </c>
      <c r="AJ45" s="98">
        <f>Feuil1!CX41</f>
        <v>0</v>
      </c>
      <c r="AK45" s="149">
        <f t="shared" si="14"/>
        <v>0</v>
      </c>
      <c r="AL45" s="98">
        <f>Feuil1!EG41</f>
        <v>0</v>
      </c>
      <c r="AM45" s="149">
        <f t="shared" si="15"/>
        <v>0</v>
      </c>
      <c r="AN45" s="98">
        <f>Feuil1!DZ41</f>
        <v>163</v>
      </c>
      <c r="AO45" s="149">
        <f t="shared" si="16"/>
        <v>35.281385281385283</v>
      </c>
      <c r="AP45" s="98">
        <f>Feuil1!EN41</f>
        <v>0</v>
      </c>
      <c r="AQ45" s="149">
        <f t="shared" si="17"/>
        <v>0</v>
      </c>
      <c r="AR45" s="98">
        <f>Feuil1!DE41</f>
        <v>0</v>
      </c>
      <c r="AS45" s="149">
        <f t="shared" si="18"/>
        <v>0</v>
      </c>
      <c r="AT45" s="98">
        <f>Feuil1!DL41</f>
        <v>2</v>
      </c>
      <c r="AU45" s="97">
        <f t="shared" si="19"/>
        <v>0.4329004329004329</v>
      </c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</row>
    <row r="46" spans="1:191" s="72" customFormat="1">
      <c r="A46" s="162" t="s">
        <v>172</v>
      </c>
      <c r="B46" s="168"/>
      <c r="C46" s="154">
        <f>Feuil1!G42</f>
        <v>191</v>
      </c>
      <c r="D46" s="154">
        <f>Feuil1!J42</f>
        <v>83</v>
      </c>
      <c r="E46" s="167">
        <f>Feuil1!H42</f>
        <v>108</v>
      </c>
      <c r="F46" s="160">
        <f t="shared" si="0"/>
        <v>43.455497382198956</v>
      </c>
      <c r="G46" s="160">
        <f>Feuil1!L42</f>
        <v>0</v>
      </c>
      <c r="H46" s="154">
        <f>Feuil1!O42</f>
        <v>0</v>
      </c>
      <c r="I46" s="166">
        <f>Feuil1!R42</f>
        <v>83</v>
      </c>
      <c r="J46" s="96">
        <f>Feuil1!BA42</f>
        <v>1</v>
      </c>
      <c r="K46" s="97">
        <f t="shared" si="1"/>
        <v>1.2048192771084338</v>
      </c>
      <c r="L46" s="96">
        <f>Feuil1!BH42</f>
        <v>0</v>
      </c>
      <c r="M46" s="97">
        <f t="shared" si="2"/>
        <v>0</v>
      </c>
      <c r="N46" s="96">
        <f>Feuil1!AM42</f>
        <v>45</v>
      </c>
      <c r="O46" s="149">
        <f t="shared" si="3"/>
        <v>54.216867469879517</v>
      </c>
      <c r="P46" s="98">
        <f>Feuil1!EU42</f>
        <v>6</v>
      </c>
      <c r="Q46" s="97">
        <f t="shared" si="4"/>
        <v>7.2289156626506017</v>
      </c>
      <c r="R46" s="96">
        <f>Feuil1!DS42</f>
        <v>2</v>
      </c>
      <c r="S46" s="97">
        <f t="shared" si="5"/>
        <v>2.4096385542168677</v>
      </c>
      <c r="T46" s="98">
        <f>Feuil1!BO42</f>
        <v>0</v>
      </c>
      <c r="U46" s="97">
        <f t="shared" si="6"/>
        <v>0</v>
      </c>
      <c r="V46" s="98">
        <f>Feuil1!AT42</f>
        <v>2</v>
      </c>
      <c r="W46" s="149">
        <f t="shared" si="7"/>
        <v>2.4096385542168677</v>
      </c>
      <c r="X46" s="98">
        <f>Feuil1!BV42</f>
        <v>1</v>
      </c>
      <c r="Y46" s="149">
        <f t="shared" si="8"/>
        <v>1.2048192771084338</v>
      </c>
      <c r="Z46" s="98">
        <f>Feuil1!CC42</f>
        <v>0</v>
      </c>
      <c r="AA46" s="149">
        <f t="shared" si="9"/>
        <v>0</v>
      </c>
      <c r="AB46" s="98">
        <f>Feuil1!CJ42</f>
        <v>0</v>
      </c>
      <c r="AC46" s="149">
        <f t="shared" si="10"/>
        <v>0</v>
      </c>
      <c r="AD46" s="98">
        <f>Feuil1!Y42</f>
        <v>4</v>
      </c>
      <c r="AE46" s="149">
        <f t="shared" si="11"/>
        <v>4.8192771084337354</v>
      </c>
      <c r="AF46" s="98">
        <f>Feuil1!CQ42</f>
        <v>0</v>
      </c>
      <c r="AG46" s="149">
        <f t="shared" si="12"/>
        <v>0</v>
      </c>
      <c r="AH46" s="98">
        <f>Feuil1!AF42</f>
        <v>7</v>
      </c>
      <c r="AI46" s="149">
        <f t="shared" si="13"/>
        <v>8.4337349397590362</v>
      </c>
      <c r="AJ46" s="98">
        <f>Feuil1!CX42</f>
        <v>0</v>
      </c>
      <c r="AK46" s="149">
        <f t="shared" si="14"/>
        <v>0</v>
      </c>
      <c r="AL46" s="98">
        <f>Feuil1!EG42</f>
        <v>0</v>
      </c>
      <c r="AM46" s="149">
        <f t="shared" si="15"/>
        <v>0</v>
      </c>
      <c r="AN46" s="98">
        <f>Feuil1!DZ42</f>
        <v>15</v>
      </c>
      <c r="AO46" s="149">
        <f t="shared" si="16"/>
        <v>18.072289156626507</v>
      </c>
      <c r="AP46" s="98">
        <f>Feuil1!EN42</f>
        <v>0</v>
      </c>
      <c r="AQ46" s="149">
        <f t="shared" si="17"/>
        <v>0</v>
      </c>
      <c r="AR46" s="98">
        <f>Feuil1!DE42</f>
        <v>0</v>
      </c>
      <c r="AS46" s="149">
        <f t="shared" si="18"/>
        <v>0</v>
      </c>
      <c r="AT46" s="98">
        <f>Feuil1!DL42</f>
        <v>0</v>
      </c>
      <c r="AU46" s="97">
        <f t="shared" si="19"/>
        <v>0</v>
      </c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</row>
    <row r="47" spans="1:191" s="8" customFormat="1">
      <c r="A47" s="162" t="s">
        <v>149</v>
      </c>
      <c r="B47" s="163"/>
      <c r="C47" s="154">
        <f>Feuil1!G43</f>
        <v>6734</v>
      </c>
      <c r="D47" s="154">
        <f>Feuil1!J43</f>
        <v>925</v>
      </c>
      <c r="E47" s="167">
        <f>Feuil1!H43</f>
        <v>5809</v>
      </c>
      <c r="F47" s="160">
        <f t="shared" si="0"/>
        <v>13.736263736263737</v>
      </c>
      <c r="G47" s="160">
        <f>Feuil1!L43</f>
        <v>9</v>
      </c>
      <c r="H47" s="154">
        <f>Feuil1!O43</f>
        <v>9</v>
      </c>
      <c r="I47" s="166">
        <f>Feuil1!R43</f>
        <v>907</v>
      </c>
      <c r="J47" s="96">
        <f>Feuil1!BA43</f>
        <v>6</v>
      </c>
      <c r="K47" s="97">
        <f t="shared" si="1"/>
        <v>0.66152149944873206</v>
      </c>
      <c r="L47" s="96">
        <f>Feuil1!BH43</f>
        <v>0</v>
      </c>
      <c r="M47" s="97">
        <f t="shared" si="2"/>
        <v>0</v>
      </c>
      <c r="N47" s="96">
        <f>Feuil1!AM43</f>
        <v>41</v>
      </c>
      <c r="O47" s="149">
        <f t="shared" si="3"/>
        <v>4.5203969128996695</v>
      </c>
      <c r="P47" s="98">
        <f>Feuil1!EU43</f>
        <v>54</v>
      </c>
      <c r="Q47" s="97">
        <f t="shared" si="4"/>
        <v>5.9536934950385891</v>
      </c>
      <c r="R47" s="96">
        <f>Feuil1!DS43</f>
        <v>36</v>
      </c>
      <c r="S47" s="97">
        <f t="shared" si="5"/>
        <v>3.9691289966923926</v>
      </c>
      <c r="T47" s="98">
        <f>Feuil1!BO43</f>
        <v>0</v>
      </c>
      <c r="U47" s="97">
        <f t="shared" si="6"/>
        <v>0</v>
      </c>
      <c r="V47" s="98">
        <f>Feuil1!AT43</f>
        <v>30</v>
      </c>
      <c r="W47" s="149">
        <f t="shared" si="7"/>
        <v>3.3076074972436609</v>
      </c>
      <c r="X47" s="98">
        <f>Feuil1!BV43</f>
        <v>3</v>
      </c>
      <c r="Y47" s="149">
        <f t="shared" si="8"/>
        <v>0.33076074972436603</v>
      </c>
      <c r="Z47" s="98">
        <f>Feuil1!CC43</f>
        <v>0</v>
      </c>
      <c r="AA47" s="149">
        <f t="shared" si="9"/>
        <v>0</v>
      </c>
      <c r="AB47" s="98">
        <f>Feuil1!CJ43</f>
        <v>0</v>
      </c>
      <c r="AC47" s="149">
        <f t="shared" si="10"/>
        <v>0</v>
      </c>
      <c r="AD47" s="98">
        <f>Feuil1!Y43</f>
        <v>7</v>
      </c>
      <c r="AE47" s="149">
        <f t="shared" si="11"/>
        <v>0.77177508269018735</v>
      </c>
      <c r="AF47" s="98">
        <f>Feuil1!CQ43</f>
        <v>0</v>
      </c>
      <c r="AG47" s="149">
        <f t="shared" si="12"/>
        <v>0</v>
      </c>
      <c r="AH47" s="98">
        <f>Feuil1!AF43</f>
        <v>588</v>
      </c>
      <c r="AI47" s="149">
        <f t="shared" si="13"/>
        <v>64.829106945975752</v>
      </c>
      <c r="AJ47" s="98">
        <f>Feuil1!CX43</f>
        <v>0</v>
      </c>
      <c r="AK47" s="149">
        <f t="shared" si="14"/>
        <v>0</v>
      </c>
      <c r="AL47" s="98">
        <f>Feuil1!EG43</f>
        <v>0</v>
      </c>
      <c r="AM47" s="149">
        <f t="shared" si="15"/>
        <v>0</v>
      </c>
      <c r="AN47" s="98">
        <f>Feuil1!DZ43</f>
        <v>134</v>
      </c>
      <c r="AO47" s="149">
        <f t="shared" si="16"/>
        <v>14.773980154355016</v>
      </c>
      <c r="AP47" s="98">
        <f>Feuil1!EN43</f>
        <v>0</v>
      </c>
      <c r="AQ47" s="149">
        <f t="shared" si="17"/>
        <v>0</v>
      </c>
      <c r="AR47" s="98">
        <f>Feuil1!DE43</f>
        <v>0</v>
      </c>
      <c r="AS47" s="149">
        <f t="shared" si="18"/>
        <v>0</v>
      </c>
      <c r="AT47" s="98">
        <f>Feuil1!DL43</f>
        <v>8</v>
      </c>
      <c r="AU47" s="97">
        <f t="shared" si="19"/>
        <v>0.88202866593164275</v>
      </c>
    </row>
    <row r="48" spans="1:191" s="70" customFormat="1">
      <c r="A48" s="162" t="s">
        <v>179</v>
      </c>
      <c r="B48" s="168"/>
      <c r="C48" s="154">
        <f>Feuil1!G44</f>
        <v>1635</v>
      </c>
      <c r="D48" s="154">
        <f>Feuil1!J44</f>
        <v>224</v>
      </c>
      <c r="E48" s="167">
        <f>Feuil1!H44</f>
        <v>1411</v>
      </c>
      <c r="F48" s="160">
        <f t="shared" si="0"/>
        <v>13.700305810397554</v>
      </c>
      <c r="G48" s="160">
        <f>Feuil1!L44</f>
        <v>4</v>
      </c>
      <c r="H48" s="154">
        <f>Feuil1!O44</f>
        <v>0</v>
      </c>
      <c r="I48" s="166">
        <f>Feuil1!R44</f>
        <v>220</v>
      </c>
      <c r="J48" s="96">
        <f>Feuil1!BA44</f>
        <v>9</v>
      </c>
      <c r="K48" s="97">
        <f t="shared" si="1"/>
        <v>4.0909090909090908</v>
      </c>
      <c r="L48" s="96">
        <f>Feuil1!BH44</f>
        <v>0</v>
      </c>
      <c r="M48" s="97">
        <f t="shared" si="2"/>
        <v>0</v>
      </c>
      <c r="N48" s="96">
        <f>Feuil1!AM44</f>
        <v>10</v>
      </c>
      <c r="O48" s="149">
        <f t="shared" si="3"/>
        <v>4.5454545454545459</v>
      </c>
      <c r="P48" s="98">
        <f>Feuil1!EU44</f>
        <v>19</v>
      </c>
      <c r="Q48" s="97">
        <f t="shared" si="4"/>
        <v>8.6363636363636367</v>
      </c>
      <c r="R48" s="96">
        <f>Feuil1!DS44</f>
        <v>13</v>
      </c>
      <c r="S48" s="97">
        <f t="shared" si="5"/>
        <v>5.9090909090909092</v>
      </c>
      <c r="T48" s="98">
        <f>Feuil1!BO44</f>
        <v>0</v>
      </c>
      <c r="U48" s="97">
        <f t="shared" si="6"/>
        <v>0</v>
      </c>
      <c r="V48" s="98">
        <f>Feuil1!AT44</f>
        <v>16</v>
      </c>
      <c r="W48" s="149">
        <f t="shared" si="7"/>
        <v>7.2727272727272725</v>
      </c>
      <c r="X48" s="98">
        <f>Feuil1!BV44</f>
        <v>10</v>
      </c>
      <c r="Y48" s="149">
        <f t="shared" si="8"/>
        <v>4.5454545454545459</v>
      </c>
      <c r="Z48" s="98">
        <f>Feuil1!CC44</f>
        <v>0</v>
      </c>
      <c r="AA48" s="149">
        <f t="shared" si="9"/>
        <v>0</v>
      </c>
      <c r="AB48" s="98">
        <f>Feuil1!CJ44</f>
        <v>0</v>
      </c>
      <c r="AC48" s="149">
        <f t="shared" si="10"/>
        <v>0</v>
      </c>
      <c r="AD48" s="98">
        <f>Feuil1!Y44</f>
        <v>1</v>
      </c>
      <c r="AE48" s="149">
        <f t="shared" si="11"/>
        <v>0.45454545454545453</v>
      </c>
      <c r="AF48" s="98">
        <f>Feuil1!CQ44</f>
        <v>0</v>
      </c>
      <c r="AG48" s="149">
        <f t="shared" si="12"/>
        <v>0</v>
      </c>
      <c r="AH48" s="98">
        <f>Feuil1!AF44</f>
        <v>93</v>
      </c>
      <c r="AI48" s="149">
        <f t="shared" si="13"/>
        <v>42.272727272727273</v>
      </c>
      <c r="AJ48" s="98">
        <f>Feuil1!CX44</f>
        <v>0</v>
      </c>
      <c r="AK48" s="149">
        <f t="shared" si="14"/>
        <v>0</v>
      </c>
      <c r="AL48" s="98">
        <f>Feuil1!EG44</f>
        <v>0</v>
      </c>
      <c r="AM48" s="149">
        <f t="shared" si="15"/>
        <v>0</v>
      </c>
      <c r="AN48" s="98">
        <f>Feuil1!DZ44</f>
        <v>49</v>
      </c>
      <c r="AO48" s="149">
        <f t="shared" si="16"/>
        <v>22.272727272727273</v>
      </c>
      <c r="AP48" s="98">
        <f>Feuil1!EN44</f>
        <v>0</v>
      </c>
      <c r="AQ48" s="149">
        <f t="shared" si="17"/>
        <v>0</v>
      </c>
      <c r="AR48" s="98">
        <f>Feuil1!DE44</f>
        <v>0</v>
      </c>
      <c r="AS48" s="149">
        <f t="shared" si="18"/>
        <v>0</v>
      </c>
      <c r="AT48" s="98">
        <f>Feuil1!DL44</f>
        <v>0</v>
      </c>
      <c r="AU48" s="97">
        <f t="shared" si="19"/>
        <v>0</v>
      </c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</row>
    <row r="49" spans="1:191" s="70" customFormat="1">
      <c r="A49" s="162" t="s">
        <v>156</v>
      </c>
      <c r="B49" s="168"/>
      <c r="C49" s="154">
        <f>Feuil1!G45</f>
        <v>3005</v>
      </c>
      <c r="D49" s="154">
        <f>Feuil1!J45</f>
        <v>318</v>
      </c>
      <c r="E49" s="167">
        <f>Feuil1!H45</f>
        <v>2687</v>
      </c>
      <c r="F49" s="160">
        <f t="shared" si="0"/>
        <v>10.582362728785357</v>
      </c>
      <c r="G49" s="160">
        <f>Feuil1!L45</f>
        <v>6</v>
      </c>
      <c r="H49" s="154">
        <f>Feuil1!O45</f>
        <v>0</v>
      </c>
      <c r="I49" s="166">
        <f>Feuil1!R45</f>
        <v>312</v>
      </c>
      <c r="J49" s="96">
        <f>Feuil1!BA45</f>
        <v>3</v>
      </c>
      <c r="K49" s="97">
        <f t="shared" si="1"/>
        <v>0.96153846153846156</v>
      </c>
      <c r="L49" s="96">
        <f>Feuil1!BH45</f>
        <v>0</v>
      </c>
      <c r="M49" s="97">
        <f t="shared" si="2"/>
        <v>0</v>
      </c>
      <c r="N49" s="96">
        <f>Feuil1!AM45</f>
        <v>16</v>
      </c>
      <c r="O49" s="149">
        <f t="shared" si="3"/>
        <v>5.1282051282051277</v>
      </c>
      <c r="P49" s="98">
        <f>Feuil1!EU45</f>
        <v>17</v>
      </c>
      <c r="Q49" s="97">
        <f t="shared" si="4"/>
        <v>5.4487179487179489</v>
      </c>
      <c r="R49" s="96">
        <f>Feuil1!DS45</f>
        <v>10</v>
      </c>
      <c r="S49" s="97">
        <f t="shared" si="5"/>
        <v>3.2051282051282048</v>
      </c>
      <c r="T49" s="98">
        <f>Feuil1!BO45</f>
        <v>0</v>
      </c>
      <c r="U49" s="97">
        <f t="shared" si="6"/>
        <v>0</v>
      </c>
      <c r="V49" s="98">
        <f>Feuil1!AT45</f>
        <v>12</v>
      </c>
      <c r="W49" s="149">
        <f t="shared" si="7"/>
        <v>3.8461538461538463</v>
      </c>
      <c r="X49" s="98">
        <f>Feuil1!BV45</f>
        <v>0</v>
      </c>
      <c r="Y49" s="149">
        <f t="shared" si="8"/>
        <v>0</v>
      </c>
      <c r="Z49" s="98">
        <f>Feuil1!CC45</f>
        <v>0</v>
      </c>
      <c r="AA49" s="149">
        <f t="shared" si="9"/>
        <v>0</v>
      </c>
      <c r="AB49" s="98">
        <f>Feuil1!CJ45</f>
        <v>0</v>
      </c>
      <c r="AC49" s="149">
        <f t="shared" si="10"/>
        <v>0</v>
      </c>
      <c r="AD49" s="98">
        <f>Feuil1!Y45</f>
        <v>4</v>
      </c>
      <c r="AE49" s="149">
        <f t="shared" si="11"/>
        <v>1.2820512820512819</v>
      </c>
      <c r="AF49" s="98">
        <f>Feuil1!CQ45</f>
        <v>0</v>
      </c>
      <c r="AG49" s="149">
        <f t="shared" si="12"/>
        <v>0</v>
      </c>
      <c r="AH49" s="98">
        <f>Feuil1!AF45</f>
        <v>130</v>
      </c>
      <c r="AI49" s="149">
        <f t="shared" si="13"/>
        <v>41.666666666666671</v>
      </c>
      <c r="AJ49" s="98">
        <f>Feuil1!CX45</f>
        <v>0</v>
      </c>
      <c r="AK49" s="149">
        <f t="shared" si="14"/>
        <v>0</v>
      </c>
      <c r="AL49" s="98">
        <f>Feuil1!EG45</f>
        <v>0</v>
      </c>
      <c r="AM49" s="149">
        <f t="shared" si="15"/>
        <v>0</v>
      </c>
      <c r="AN49" s="98">
        <f>Feuil1!DZ45</f>
        <v>112</v>
      </c>
      <c r="AO49" s="149">
        <f t="shared" si="16"/>
        <v>35.897435897435898</v>
      </c>
      <c r="AP49" s="98">
        <f>Feuil1!EN45</f>
        <v>0</v>
      </c>
      <c r="AQ49" s="149">
        <f t="shared" si="17"/>
        <v>0</v>
      </c>
      <c r="AR49" s="98">
        <f>Feuil1!DE45</f>
        <v>0</v>
      </c>
      <c r="AS49" s="149">
        <f t="shared" si="18"/>
        <v>0</v>
      </c>
      <c r="AT49" s="98">
        <f>Feuil1!DL45</f>
        <v>8</v>
      </c>
      <c r="AU49" s="97">
        <f t="shared" si="19"/>
        <v>2.5641025641025639</v>
      </c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</row>
    <row r="50" spans="1:191" s="70" customFormat="1">
      <c r="A50" s="162" t="s">
        <v>173</v>
      </c>
      <c r="B50" s="168"/>
      <c r="C50" s="154">
        <f>Feuil1!G46</f>
        <v>240</v>
      </c>
      <c r="D50" s="154">
        <f>Feuil1!J46</f>
        <v>76</v>
      </c>
      <c r="E50" s="167">
        <f>Feuil1!H46</f>
        <v>164</v>
      </c>
      <c r="F50" s="160">
        <f t="shared" si="0"/>
        <v>31.666666666666664</v>
      </c>
      <c r="G50" s="160">
        <f>Feuil1!L46</f>
        <v>3</v>
      </c>
      <c r="H50" s="154">
        <f>Feuil1!O46</f>
        <v>2</v>
      </c>
      <c r="I50" s="166">
        <f>Feuil1!R46</f>
        <v>71</v>
      </c>
      <c r="J50" s="96">
        <f>Feuil1!BA46</f>
        <v>0</v>
      </c>
      <c r="K50" s="97">
        <f t="shared" si="1"/>
        <v>0</v>
      </c>
      <c r="L50" s="96">
        <f>Feuil1!BH46</f>
        <v>0</v>
      </c>
      <c r="M50" s="97">
        <f t="shared" si="2"/>
        <v>0</v>
      </c>
      <c r="N50" s="96">
        <f>Feuil1!AM46</f>
        <v>4</v>
      </c>
      <c r="O50" s="149">
        <f t="shared" si="3"/>
        <v>5.6338028169014089</v>
      </c>
      <c r="P50" s="98">
        <f>Feuil1!EU46</f>
        <v>1</v>
      </c>
      <c r="Q50" s="97">
        <f t="shared" si="4"/>
        <v>1.4084507042253522</v>
      </c>
      <c r="R50" s="96">
        <f>Feuil1!DS46</f>
        <v>2</v>
      </c>
      <c r="S50" s="97">
        <f t="shared" si="5"/>
        <v>2.8169014084507045</v>
      </c>
      <c r="T50" s="98">
        <f>Feuil1!BO46</f>
        <v>0</v>
      </c>
      <c r="U50" s="97">
        <f t="shared" si="6"/>
        <v>0</v>
      </c>
      <c r="V50" s="98">
        <f>Feuil1!AT46</f>
        <v>12</v>
      </c>
      <c r="W50" s="149">
        <f t="shared" si="7"/>
        <v>16.901408450704224</v>
      </c>
      <c r="X50" s="98">
        <f>Feuil1!BV46</f>
        <v>1</v>
      </c>
      <c r="Y50" s="149">
        <f t="shared" si="8"/>
        <v>1.4084507042253522</v>
      </c>
      <c r="Z50" s="98">
        <f>Feuil1!CC46</f>
        <v>0</v>
      </c>
      <c r="AA50" s="149">
        <f t="shared" si="9"/>
        <v>0</v>
      </c>
      <c r="AB50" s="98">
        <f>Feuil1!CJ46</f>
        <v>0</v>
      </c>
      <c r="AC50" s="149">
        <f t="shared" si="10"/>
        <v>0</v>
      </c>
      <c r="AD50" s="98">
        <f>Feuil1!Y46</f>
        <v>4</v>
      </c>
      <c r="AE50" s="149">
        <f t="shared" si="11"/>
        <v>5.6338028169014089</v>
      </c>
      <c r="AF50" s="98">
        <f>Feuil1!CQ46</f>
        <v>0</v>
      </c>
      <c r="AG50" s="149">
        <f t="shared" si="12"/>
        <v>0</v>
      </c>
      <c r="AH50" s="98">
        <f>Feuil1!AF46</f>
        <v>25</v>
      </c>
      <c r="AI50" s="149">
        <f t="shared" si="13"/>
        <v>35.2112676056338</v>
      </c>
      <c r="AJ50" s="98">
        <f>Feuil1!CX46</f>
        <v>0</v>
      </c>
      <c r="AK50" s="149">
        <f t="shared" si="14"/>
        <v>0</v>
      </c>
      <c r="AL50" s="98">
        <f>Feuil1!EG46</f>
        <v>0</v>
      </c>
      <c r="AM50" s="149">
        <f t="shared" si="15"/>
        <v>0</v>
      </c>
      <c r="AN50" s="98">
        <f>Feuil1!DZ46</f>
        <v>22</v>
      </c>
      <c r="AO50" s="149">
        <f t="shared" si="16"/>
        <v>30.985915492957744</v>
      </c>
      <c r="AP50" s="98">
        <f>Feuil1!EN46</f>
        <v>0</v>
      </c>
      <c r="AQ50" s="149">
        <f t="shared" si="17"/>
        <v>0</v>
      </c>
      <c r="AR50" s="98">
        <f>Feuil1!DE46</f>
        <v>0</v>
      </c>
      <c r="AS50" s="149">
        <f t="shared" si="18"/>
        <v>0</v>
      </c>
      <c r="AT50" s="98">
        <f>Feuil1!DL46</f>
        <v>0</v>
      </c>
      <c r="AU50" s="97">
        <f t="shared" si="19"/>
        <v>0</v>
      </c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</row>
    <row r="51" spans="1:191" s="70" customFormat="1">
      <c r="A51" s="162" t="s">
        <v>230</v>
      </c>
      <c r="B51" s="168"/>
      <c r="C51" s="154">
        <f>Feuil1!G47</f>
        <v>502</v>
      </c>
      <c r="D51" s="154">
        <f>Feuil1!J47</f>
        <v>242</v>
      </c>
      <c r="E51" s="167">
        <f>Feuil1!H47</f>
        <v>260</v>
      </c>
      <c r="F51" s="160">
        <f t="shared" si="0"/>
        <v>48.207171314741039</v>
      </c>
      <c r="G51" s="160">
        <f>Feuil1!L47</f>
        <v>4</v>
      </c>
      <c r="H51" s="154">
        <f>Feuil1!O47</f>
        <v>0</v>
      </c>
      <c r="I51" s="166">
        <f>Feuil1!R47</f>
        <v>238</v>
      </c>
      <c r="J51" s="96">
        <f>Feuil1!BA47</f>
        <v>4</v>
      </c>
      <c r="K51" s="97">
        <f t="shared" si="1"/>
        <v>1.680672268907563</v>
      </c>
      <c r="L51" s="96">
        <f>Feuil1!BH47</f>
        <v>0</v>
      </c>
      <c r="M51" s="97">
        <f t="shared" si="2"/>
        <v>0</v>
      </c>
      <c r="N51" s="96">
        <f>Feuil1!AM47</f>
        <v>136</v>
      </c>
      <c r="O51" s="149">
        <f t="shared" si="3"/>
        <v>57.142857142857139</v>
      </c>
      <c r="P51" s="98">
        <f>Feuil1!EU47</f>
        <v>8</v>
      </c>
      <c r="Q51" s="97">
        <f t="shared" si="4"/>
        <v>3.3613445378151261</v>
      </c>
      <c r="R51" s="96">
        <f>Feuil1!DS47</f>
        <v>2</v>
      </c>
      <c r="S51" s="97">
        <f t="shared" si="5"/>
        <v>0.84033613445378152</v>
      </c>
      <c r="T51" s="98">
        <f>Feuil1!BO47</f>
        <v>2</v>
      </c>
      <c r="U51" s="97">
        <f t="shared" si="6"/>
        <v>0.84033613445378152</v>
      </c>
      <c r="V51" s="98">
        <f>Feuil1!AT47</f>
        <v>2</v>
      </c>
      <c r="W51" s="149">
        <f t="shared" si="7"/>
        <v>0.84033613445378152</v>
      </c>
      <c r="X51" s="98">
        <f>Feuil1!BV47</f>
        <v>0</v>
      </c>
      <c r="Y51" s="149">
        <f t="shared" si="8"/>
        <v>0</v>
      </c>
      <c r="Z51" s="98">
        <f>Feuil1!CC47</f>
        <v>0</v>
      </c>
      <c r="AA51" s="149">
        <f t="shared" si="9"/>
        <v>0</v>
      </c>
      <c r="AB51" s="98">
        <f>Feuil1!CJ47</f>
        <v>0</v>
      </c>
      <c r="AC51" s="149">
        <f t="shared" si="10"/>
        <v>0</v>
      </c>
      <c r="AD51" s="98">
        <f>Feuil1!Y47</f>
        <v>0</v>
      </c>
      <c r="AE51" s="149">
        <f t="shared" si="11"/>
        <v>0</v>
      </c>
      <c r="AF51" s="98">
        <f>Feuil1!CQ47</f>
        <v>0</v>
      </c>
      <c r="AG51" s="149">
        <f t="shared" si="12"/>
        <v>0</v>
      </c>
      <c r="AH51" s="98">
        <f>Feuil1!AF47</f>
        <v>26</v>
      </c>
      <c r="AI51" s="149">
        <f t="shared" si="13"/>
        <v>10.92436974789916</v>
      </c>
      <c r="AJ51" s="98">
        <f>Feuil1!CX47</f>
        <v>0</v>
      </c>
      <c r="AK51" s="149">
        <f t="shared" si="14"/>
        <v>0</v>
      </c>
      <c r="AL51" s="98">
        <f>Feuil1!EG47</f>
        <v>0</v>
      </c>
      <c r="AM51" s="149">
        <f t="shared" si="15"/>
        <v>0</v>
      </c>
      <c r="AN51" s="98">
        <f>Feuil1!DZ47</f>
        <v>56</v>
      </c>
      <c r="AO51" s="149">
        <f t="shared" si="16"/>
        <v>23.52941176470588</v>
      </c>
      <c r="AP51" s="98">
        <f>Feuil1!EN47</f>
        <v>0</v>
      </c>
      <c r="AQ51" s="149">
        <f t="shared" si="17"/>
        <v>0</v>
      </c>
      <c r="AR51" s="98">
        <f>Feuil1!DE47</f>
        <v>2</v>
      </c>
      <c r="AS51" s="149">
        <f t="shared" si="18"/>
        <v>0.84033613445378152</v>
      </c>
      <c r="AT51" s="98">
        <f>Feuil1!DL47</f>
        <v>0</v>
      </c>
      <c r="AU51" s="97">
        <f t="shared" si="19"/>
        <v>0</v>
      </c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</row>
    <row r="52" spans="1:191" s="70" customFormat="1">
      <c r="A52" s="162" t="s">
        <v>231</v>
      </c>
      <c r="B52" s="168"/>
      <c r="C52" s="154">
        <f>Feuil1!G48</f>
        <v>1591</v>
      </c>
      <c r="D52" s="154">
        <f>Feuil1!J48</f>
        <v>455</v>
      </c>
      <c r="E52" s="167">
        <f>Feuil1!H48</f>
        <v>1136</v>
      </c>
      <c r="F52" s="160">
        <f t="shared" si="0"/>
        <v>28.598365807668134</v>
      </c>
      <c r="G52" s="160">
        <f>Feuil1!L48</f>
        <v>1</v>
      </c>
      <c r="H52" s="154">
        <f>Feuil1!O48</f>
        <v>0</v>
      </c>
      <c r="I52" s="166">
        <f>Feuil1!R48</f>
        <v>454</v>
      </c>
      <c r="J52" s="96">
        <f>Feuil1!BA48</f>
        <v>5</v>
      </c>
      <c r="K52" s="97">
        <f t="shared" si="1"/>
        <v>1.1013215859030838</v>
      </c>
      <c r="L52" s="96">
        <f>Feuil1!BH48</f>
        <v>0</v>
      </c>
      <c r="M52" s="97">
        <f t="shared" si="2"/>
        <v>0</v>
      </c>
      <c r="N52" s="96">
        <f>Feuil1!AM48</f>
        <v>43</v>
      </c>
      <c r="O52" s="149">
        <f t="shared" si="3"/>
        <v>9.4713656387665193</v>
      </c>
      <c r="P52" s="98">
        <f>Feuil1!EU48</f>
        <v>31</v>
      </c>
      <c r="Q52" s="97">
        <f t="shared" si="4"/>
        <v>6.8281938325991192</v>
      </c>
      <c r="R52" s="96">
        <f>Feuil1!DS48</f>
        <v>19</v>
      </c>
      <c r="S52" s="97">
        <f t="shared" si="5"/>
        <v>4.1850220264317182</v>
      </c>
      <c r="T52" s="98">
        <f>Feuil1!BO48</f>
        <v>0</v>
      </c>
      <c r="U52" s="97">
        <f t="shared" si="6"/>
        <v>0</v>
      </c>
      <c r="V52" s="98">
        <f>Feuil1!AT48</f>
        <v>21</v>
      </c>
      <c r="W52" s="149">
        <f t="shared" si="7"/>
        <v>4.6255506607929515</v>
      </c>
      <c r="X52" s="98">
        <f>Feuil1!BV48</f>
        <v>5</v>
      </c>
      <c r="Y52" s="149">
        <f t="shared" si="8"/>
        <v>1.1013215859030838</v>
      </c>
      <c r="Z52" s="98">
        <f>Feuil1!CC48</f>
        <v>0</v>
      </c>
      <c r="AA52" s="149">
        <f t="shared" si="9"/>
        <v>0</v>
      </c>
      <c r="AB52" s="98">
        <f>Feuil1!CJ48</f>
        <v>0</v>
      </c>
      <c r="AC52" s="149">
        <f t="shared" si="10"/>
        <v>0</v>
      </c>
      <c r="AD52" s="98">
        <f>Feuil1!Y48</f>
        <v>6</v>
      </c>
      <c r="AE52" s="149">
        <f t="shared" si="11"/>
        <v>1.3215859030837005</v>
      </c>
      <c r="AF52" s="98">
        <f>Feuil1!CQ48</f>
        <v>0</v>
      </c>
      <c r="AG52" s="149">
        <f t="shared" si="12"/>
        <v>0</v>
      </c>
      <c r="AH52" s="98">
        <f>Feuil1!AF48</f>
        <v>210</v>
      </c>
      <c r="AI52" s="149">
        <f t="shared" si="13"/>
        <v>46.255506607929512</v>
      </c>
      <c r="AJ52" s="98">
        <f>Feuil1!CX48</f>
        <v>0</v>
      </c>
      <c r="AK52" s="149">
        <f t="shared" si="14"/>
        <v>0</v>
      </c>
      <c r="AL52" s="98">
        <f>Feuil1!EG48</f>
        <v>0</v>
      </c>
      <c r="AM52" s="149">
        <f t="shared" si="15"/>
        <v>0</v>
      </c>
      <c r="AN52" s="98">
        <f>Feuil1!DZ48</f>
        <v>114</v>
      </c>
      <c r="AO52" s="149">
        <f t="shared" si="16"/>
        <v>25.110132158590311</v>
      </c>
      <c r="AP52" s="98">
        <f>Feuil1!EN48</f>
        <v>0</v>
      </c>
      <c r="AQ52" s="149">
        <f t="shared" si="17"/>
        <v>0</v>
      </c>
      <c r="AR52" s="98">
        <f>Feuil1!DE48</f>
        <v>0</v>
      </c>
      <c r="AS52" s="149">
        <f t="shared" si="18"/>
        <v>0</v>
      </c>
      <c r="AT52" s="98">
        <f>Feuil1!DL48</f>
        <v>0</v>
      </c>
      <c r="AU52" s="97">
        <f t="shared" si="19"/>
        <v>0</v>
      </c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</row>
    <row r="53" spans="1:191" s="70" customFormat="1" ht="15" thickBot="1">
      <c r="A53" s="169" t="s">
        <v>157</v>
      </c>
      <c r="B53" s="170"/>
      <c r="C53" s="171">
        <f>Feuil1!G49</f>
        <v>3331</v>
      </c>
      <c r="D53" s="171">
        <f>Feuil1!J49</f>
        <v>850</v>
      </c>
      <c r="E53" s="172">
        <f>Feuil1!H49</f>
        <v>2481</v>
      </c>
      <c r="F53" s="173">
        <f t="shared" si="0"/>
        <v>25.517862503752625</v>
      </c>
      <c r="G53" s="173">
        <f>Feuil1!L49</f>
        <v>4</v>
      </c>
      <c r="H53" s="171">
        <f>Feuil1!O49</f>
        <v>4</v>
      </c>
      <c r="I53" s="174">
        <f>Feuil1!R49</f>
        <v>842</v>
      </c>
      <c r="J53" s="152">
        <f>Feuil1!BA49</f>
        <v>9</v>
      </c>
      <c r="K53" s="99">
        <f t="shared" si="1"/>
        <v>1.0688836104513064</v>
      </c>
      <c r="L53" s="148">
        <f>Feuil1!BH49</f>
        <v>0</v>
      </c>
      <c r="M53" s="99">
        <f t="shared" si="2"/>
        <v>0</v>
      </c>
      <c r="N53" s="148">
        <f>Feuil1!AM49</f>
        <v>20</v>
      </c>
      <c r="O53" s="150">
        <f t="shared" si="3"/>
        <v>2.3752969121140142</v>
      </c>
      <c r="P53" s="148">
        <f>Feuil1!EU49</f>
        <v>44</v>
      </c>
      <c r="Q53" s="99">
        <f t="shared" si="4"/>
        <v>5.225653206650831</v>
      </c>
      <c r="R53" s="148">
        <f>Feuil1!DS49</f>
        <v>29</v>
      </c>
      <c r="S53" s="99">
        <f t="shared" si="5"/>
        <v>3.4441805225653201</v>
      </c>
      <c r="T53" s="148">
        <f>Feuil1!BO49</f>
        <v>0</v>
      </c>
      <c r="U53" s="99">
        <f t="shared" si="6"/>
        <v>0</v>
      </c>
      <c r="V53" s="148">
        <f>Feuil1!AT49</f>
        <v>34</v>
      </c>
      <c r="W53" s="150">
        <f t="shared" si="7"/>
        <v>4.0380047505938244</v>
      </c>
      <c r="X53" s="148">
        <f>Feuil1!BV49</f>
        <v>6</v>
      </c>
      <c r="Y53" s="150">
        <f t="shared" si="8"/>
        <v>0.71258907363420432</v>
      </c>
      <c r="Z53" s="148">
        <f>Feuil1!CC49</f>
        <v>0</v>
      </c>
      <c r="AA53" s="150">
        <f t="shared" si="9"/>
        <v>0</v>
      </c>
      <c r="AB53" s="148">
        <f>Feuil1!CJ49</f>
        <v>0</v>
      </c>
      <c r="AC53" s="150">
        <f t="shared" si="10"/>
        <v>0</v>
      </c>
      <c r="AD53" s="148">
        <f>Feuil1!Y49</f>
        <v>7</v>
      </c>
      <c r="AE53" s="150">
        <f t="shared" si="11"/>
        <v>0.83135391923990498</v>
      </c>
      <c r="AF53" s="148">
        <f>Feuil1!CQ49</f>
        <v>0</v>
      </c>
      <c r="AG53" s="150">
        <f t="shared" si="12"/>
        <v>0</v>
      </c>
      <c r="AH53" s="148">
        <f>Feuil1!AF49</f>
        <v>222</v>
      </c>
      <c r="AI53" s="150">
        <f t="shared" si="13"/>
        <v>26.365795724465556</v>
      </c>
      <c r="AJ53" s="148">
        <f>Feuil1!CX49</f>
        <v>0</v>
      </c>
      <c r="AK53" s="150">
        <f t="shared" si="14"/>
        <v>0</v>
      </c>
      <c r="AL53" s="148">
        <f>Feuil1!EG49</f>
        <v>0</v>
      </c>
      <c r="AM53" s="150">
        <f t="shared" si="15"/>
        <v>0</v>
      </c>
      <c r="AN53" s="148">
        <f>Feuil1!DZ49</f>
        <v>468</v>
      </c>
      <c r="AO53" s="150">
        <f t="shared" si="16"/>
        <v>55.581947743467929</v>
      </c>
      <c r="AP53" s="148">
        <f>Feuil1!EN49</f>
        <v>0</v>
      </c>
      <c r="AQ53" s="150">
        <f t="shared" si="17"/>
        <v>0</v>
      </c>
      <c r="AR53" s="148">
        <f>Feuil1!DE49</f>
        <v>0</v>
      </c>
      <c r="AS53" s="150">
        <f t="shared" si="18"/>
        <v>0</v>
      </c>
      <c r="AT53" s="148">
        <f>Feuil1!DL49</f>
        <v>3</v>
      </c>
      <c r="AU53" s="99">
        <f t="shared" si="19"/>
        <v>0.35629453681710216</v>
      </c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</row>
    <row r="54" spans="1:191" ht="15" thickBot="1">
      <c r="C54" s="36"/>
      <c r="D54" s="36"/>
      <c r="E54" s="36"/>
      <c r="H54" s="36"/>
      <c r="I54" s="36"/>
    </row>
    <row r="55" spans="1:191" s="199" customFormat="1" ht="125.25" customHeight="1" thickBot="1">
      <c r="A55" s="198"/>
      <c r="J55" s="207" t="s">
        <v>9</v>
      </c>
      <c r="K55" s="203"/>
      <c r="L55" s="202" t="s">
        <v>31</v>
      </c>
      <c r="M55" s="203"/>
      <c r="N55" s="202" t="s">
        <v>32</v>
      </c>
      <c r="O55" s="203"/>
      <c r="P55" s="202" t="s">
        <v>33</v>
      </c>
      <c r="Q55" s="203"/>
      <c r="R55" s="202" t="s">
        <v>34</v>
      </c>
      <c r="S55" s="203"/>
      <c r="T55" s="202" t="s">
        <v>35</v>
      </c>
      <c r="U55" s="203"/>
      <c r="V55" s="202" t="s">
        <v>36</v>
      </c>
      <c r="W55" s="203"/>
      <c r="X55" s="202" t="s">
        <v>37</v>
      </c>
      <c r="Y55" s="203"/>
      <c r="Z55" s="202" t="s">
        <v>38</v>
      </c>
      <c r="AA55" s="203"/>
      <c r="AB55" s="202" t="s">
        <v>39</v>
      </c>
      <c r="AC55" s="203"/>
      <c r="AD55" s="202" t="s">
        <v>40</v>
      </c>
      <c r="AE55" s="203"/>
      <c r="AF55" s="202" t="s">
        <v>41</v>
      </c>
      <c r="AG55" s="203"/>
      <c r="AH55" s="202" t="s">
        <v>0</v>
      </c>
      <c r="AI55" s="203"/>
      <c r="AJ55" s="202" t="s">
        <v>1</v>
      </c>
      <c r="AK55" s="203"/>
      <c r="AL55" s="202" t="s">
        <v>2</v>
      </c>
      <c r="AM55" s="203"/>
      <c r="AN55" s="202" t="s">
        <v>3</v>
      </c>
      <c r="AO55" s="203"/>
      <c r="AP55" s="202" t="s">
        <v>4</v>
      </c>
      <c r="AQ55" s="203"/>
      <c r="AR55" s="202" t="s">
        <v>5</v>
      </c>
      <c r="AS55" s="203"/>
      <c r="AT55" s="202" t="s">
        <v>6</v>
      </c>
      <c r="AU55" s="205"/>
      <c r="AV55" s="200"/>
      <c r="AW55" s="200"/>
      <c r="CL55" s="200"/>
      <c r="CM55" s="200"/>
      <c r="CN55" s="200"/>
      <c r="CO55" s="200"/>
      <c r="CP55" s="200"/>
      <c r="CQ55" s="200"/>
      <c r="CR55" s="200"/>
      <c r="CS55" s="200"/>
      <c r="CT55" s="200"/>
      <c r="CU55" s="200"/>
      <c r="CV55" s="200"/>
      <c r="CW55" s="200"/>
      <c r="CX55" s="200"/>
      <c r="CY55" s="200"/>
      <c r="CZ55" s="200"/>
      <c r="DA55" s="200"/>
      <c r="DB55" s="200"/>
      <c r="DC55" s="200"/>
      <c r="DD55" s="200"/>
      <c r="DE55" s="200"/>
      <c r="DF55" s="200"/>
      <c r="DG55" s="200"/>
      <c r="DH55" s="200"/>
      <c r="DI55" s="200"/>
      <c r="DJ55" s="200"/>
      <c r="DK55" s="200"/>
      <c r="DL55" s="200"/>
      <c r="DM55" s="200"/>
      <c r="DN55" s="200"/>
      <c r="DO55" s="200"/>
      <c r="DP55" s="200"/>
      <c r="DQ55" s="200"/>
      <c r="DR55" s="200"/>
      <c r="DS55" s="200"/>
      <c r="DT55" s="200"/>
      <c r="DU55" s="200"/>
      <c r="DV55" s="200"/>
      <c r="DW55" s="200"/>
      <c r="DX55" s="200"/>
      <c r="DY55" s="200"/>
      <c r="DZ55" s="200"/>
      <c r="EA55" s="200"/>
      <c r="EB55" s="200"/>
      <c r="EC55" s="200"/>
      <c r="ED55" s="200"/>
      <c r="EE55" s="200"/>
      <c r="EF55" s="200"/>
      <c r="EG55" s="200"/>
      <c r="EH55" s="200"/>
      <c r="EI55" s="200"/>
      <c r="EJ55" s="200"/>
      <c r="EK55" s="200"/>
      <c r="EL55" s="200"/>
      <c r="EM55" s="200"/>
      <c r="EN55" s="200"/>
      <c r="EO55" s="200"/>
      <c r="EP55" s="200"/>
      <c r="EQ55" s="200"/>
      <c r="ER55" s="200"/>
      <c r="ES55" s="200"/>
      <c r="ET55" s="200"/>
      <c r="EU55" s="200"/>
      <c r="EV55" s="200"/>
      <c r="EW55" s="200"/>
      <c r="EX55" s="200"/>
      <c r="EY55" s="200"/>
      <c r="EZ55" s="200"/>
      <c r="FA55" s="200"/>
      <c r="FB55" s="200"/>
      <c r="FC55" s="200"/>
      <c r="FD55" s="200"/>
      <c r="FE55" s="200"/>
      <c r="FF55" s="200"/>
      <c r="FG55" s="200"/>
      <c r="FH55" s="200"/>
      <c r="FI55" s="200"/>
      <c r="FJ55" s="200"/>
      <c r="FK55" s="200"/>
      <c r="FL55" s="200"/>
      <c r="FM55" s="200"/>
      <c r="FN55" s="200"/>
      <c r="FO55" s="200"/>
      <c r="FP55" s="200"/>
      <c r="FQ55" s="200"/>
      <c r="FR55" s="200"/>
      <c r="FS55" s="200"/>
      <c r="FT55" s="200"/>
      <c r="FU55" s="200"/>
      <c r="FV55" s="200"/>
      <c r="FW55" s="200"/>
      <c r="FX55" s="200"/>
      <c r="FY55" s="200"/>
      <c r="FZ55" s="200"/>
      <c r="GA55" s="200"/>
      <c r="GB55" s="200"/>
      <c r="GC55" s="200"/>
      <c r="GD55" s="200"/>
      <c r="GE55" s="200"/>
      <c r="GF55" s="200"/>
      <c r="GG55" s="200"/>
      <c r="GH55" s="200"/>
      <c r="GI55" s="200"/>
    </row>
    <row r="56" spans="1:191" s="188" customFormat="1" ht="29" thickBot="1">
      <c r="A56" s="176" t="s">
        <v>232</v>
      </c>
      <c r="B56" s="177" t="s">
        <v>233</v>
      </c>
      <c r="C56" s="178" t="str">
        <f>'par archipels'!D63</f>
        <v xml:space="preserve"> Nb. inscrits</v>
      </c>
      <c r="D56" s="179" t="str">
        <f>'par archipels'!E63</f>
        <v>Nb. Votants</v>
      </c>
      <c r="E56" s="178" t="str">
        <f>'par archipels'!F63</f>
        <v>Abstention</v>
      </c>
      <c r="F56" s="177" t="str">
        <f>'par archipels'!G63</f>
        <v>Taux participation</v>
      </c>
      <c r="G56" s="180" t="s">
        <v>58</v>
      </c>
      <c r="H56" s="178" t="s">
        <v>61</v>
      </c>
      <c r="I56" s="181" t="str">
        <f>'par archipels'!J63</f>
        <v>Nb. Exprimes</v>
      </c>
      <c r="J56" s="182" t="str">
        <f>'par archipels'!K63</f>
        <v>Voix Obtenues</v>
      </c>
      <c r="K56" s="183" t="str">
        <f>'par archipels'!L63</f>
        <v>%</v>
      </c>
      <c r="L56" s="182" t="str">
        <f>'par archipels'!M63</f>
        <v>Voix Obtenues</v>
      </c>
      <c r="M56" s="184" t="str">
        <f>'par archipels'!N63</f>
        <v>%</v>
      </c>
      <c r="N56" s="185" t="str">
        <f>'par archipels'!O63</f>
        <v>Voix Obtenues</v>
      </c>
      <c r="O56" s="184" t="str">
        <f>'par archipels'!P63</f>
        <v>%</v>
      </c>
      <c r="P56" s="185" t="str">
        <f>'par archipels'!Q63</f>
        <v>Voix Obtenues</v>
      </c>
      <c r="Q56" s="183" t="str">
        <f>'par archipels'!R63</f>
        <v>%</v>
      </c>
      <c r="R56" s="182" t="str">
        <f>'par archipels'!S63</f>
        <v>Voix Obtenues</v>
      </c>
      <c r="S56" s="184" t="str">
        <f>'par archipels'!T63</f>
        <v>%</v>
      </c>
      <c r="T56" s="185" t="str">
        <f>'par archipels'!U63</f>
        <v>Voix Obtenues</v>
      </c>
      <c r="U56" s="183" t="str">
        <f>'par archipels'!V63</f>
        <v>%</v>
      </c>
      <c r="V56" s="182" t="str">
        <f>'par archipels'!W63</f>
        <v>Voix Obtenues</v>
      </c>
      <c r="W56" s="184" t="str">
        <f>'par archipels'!X63</f>
        <v>%</v>
      </c>
      <c r="X56" s="185" t="str">
        <f>'par archipels'!Y63</f>
        <v>Voix Obtenues</v>
      </c>
      <c r="Y56" s="183" t="str">
        <f>'par archipels'!Z63</f>
        <v>%</v>
      </c>
      <c r="Z56" s="182" t="str">
        <f>'par archipels'!AA63</f>
        <v>Voix Obtenues</v>
      </c>
      <c r="AA56" s="183" t="str">
        <f>'par archipels'!AB63</f>
        <v>%</v>
      </c>
      <c r="AB56" s="182" t="s">
        <v>182</v>
      </c>
      <c r="AC56" s="186" t="s">
        <v>125</v>
      </c>
      <c r="AD56" s="182" t="s">
        <v>182</v>
      </c>
      <c r="AE56" s="186" t="s">
        <v>125</v>
      </c>
      <c r="AF56" s="182" t="s">
        <v>182</v>
      </c>
      <c r="AG56" s="186" t="s">
        <v>125</v>
      </c>
      <c r="AH56" s="182" t="s">
        <v>182</v>
      </c>
      <c r="AI56" s="186" t="s">
        <v>125</v>
      </c>
      <c r="AJ56" s="182" t="s">
        <v>182</v>
      </c>
      <c r="AK56" s="186" t="s">
        <v>125</v>
      </c>
      <c r="AL56" s="182" t="s">
        <v>182</v>
      </c>
      <c r="AM56" s="186" t="s">
        <v>125</v>
      </c>
      <c r="AN56" s="182" t="s">
        <v>182</v>
      </c>
      <c r="AO56" s="186" t="s">
        <v>125</v>
      </c>
      <c r="AP56" s="182" t="s">
        <v>182</v>
      </c>
      <c r="AQ56" s="186" t="s">
        <v>125</v>
      </c>
      <c r="AR56" s="182" t="s">
        <v>182</v>
      </c>
      <c r="AS56" s="186" t="s">
        <v>125</v>
      </c>
      <c r="AT56" s="182" t="s">
        <v>182</v>
      </c>
      <c r="AU56" s="187" t="s">
        <v>125</v>
      </c>
      <c r="CL56" s="189"/>
      <c r="CM56" s="189"/>
      <c r="CN56" s="189"/>
      <c r="CO56" s="189"/>
      <c r="CP56" s="189"/>
      <c r="CQ56" s="189"/>
      <c r="CR56" s="189"/>
      <c r="CS56" s="189"/>
      <c r="CT56" s="189"/>
      <c r="CU56" s="189"/>
      <c r="CV56" s="189"/>
      <c r="CW56" s="189"/>
      <c r="CX56" s="189"/>
      <c r="CY56" s="189"/>
      <c r="CZ56" s="189"/>
      <c r="DA56" s="189"/>
      <c r="DB56" s="189"/>
      <c r="DC56" s="189"/>
      <c r="DD56" s="189"/>
      <c r="DE56" s="189"/>
      <c r="DF56" s="189"/>
      <c r="DG56" s="189"/>
      <c r="DH56" s="189"/>
      <c r="DI56" s="189"/>
      <c r="DJ56" s="189"/>
      <c r="DK56" s="189"/>
      <c r="DL56" s="189"/>
      <c r="DM56" s="189"/>
      <c r="DN56" s="189"/>
      <c r="DO56" s="189"/>
      <c r="DP56" s="189"/>
      <c r="DQ56" s="189"/>
      <c r="DR56" s="189"/>
      <c r="DS56" s="189"/>
      <c r="DT56" s="189"/>
      <c r="DU56" s="189"/>
      <c r="DV56" s="189"/>
      <c r="DW56" s="189"/>
      <c r="DX56" s="189"/>
      <c r="DY56" s="189"/>
      <c r="DZ56" s="189"/>
      <c r="EA56" s="189"/>
      <c r="EB56" s="189"/>
      <c r="EC56" s="189"/>
      <c r="ED56" s="189"/>
      <c r="EE56" s="189"/>
      <c r="EF56" s="189"/>
      <c r="EG56" s="189"/>
      <c r="EH56" s="189"/>
      <c r="EI56" s="189"/>
      <c r="EJ56" s="189"/>
      <c r="EK56" s="189"/>
      <c r="EL56" s="189"/>
      <c r="EM56" s="189"/>
      <c r="EN56" s="189"/>
      <c r="EO56" s="189"/>
      <c r="EP56" s="189"/>
      <c r="EQ56" s="189"/>
      <c r="ER56" s="189"/>
      <c r="ES56" s="189"/>
      <c r="ET56" s="189"/>
      <c r="EU56" s="189"/>
      <c r="EV56" s="189"/>
      <c r="EW56" s="189"/>
      <c r="EX56" s="189"/>
      <c r="EY56" s="189"/>
      <c r="EZ56" s="189"/>
      <c r="FA56" s="189"/>
      <c r="FB56" s="189"/>
      <c r="FC56" s="189"/>
      <c r="FD56" s="189"/>
      <c r="FE56" s="189"/>
      <c r="FF56" s="189"/>
      <c r="FG56" s="189"/>
      <c r="FH56" s="189"/>
      <c r="FI56" s="189"/>
      <c r="FJ56" s="189"/>
      <c r="FK56" s="189"/>
      <c r="FL56" s="189"/>
      <c r="FM56" s="189"/>
      <c r="FN56" s="189"/>
      <c r="FO56" s="189"/>
      <c r="FP56" s="189"/>
      <c r="FQ56" s="189"/>
      <c r="FR56" s="189"/>
      <c r="FS56" s="189"/>
      <c r="FT56" s="189"/>
      <c r="FU56" s="189"/>
      <c r="FV56" s="189"/>
      <c r="FW56" s="189"/>
      <c r="FX56" s="189"/>
      <c r="FY56" s="189"/>
      <c r="FZ56" s="189"/>
      <c r="GA56" s="189"/>
      <c r="GB56" s="189"/>
      <c r="GC56" s="189"/>
      <c r="GD56" s="189"/>
      <c r="GE56" s="189"/>
      <c r="GF56" s="189"/>
      <c r="GG56" s="189"/>
      <c r="GH56" s="189"/>
      <c r="GI56" s="189"/>
    </row>
    <row r="57" spans="1:191" s="79" customFormat="1">
      <c r="A57" s="86" t="s">
        <v>238</v>
      </c>
      <c r="B57" s="89">
        <v>13</v>
      </c>
      <c r="C57" s="77">
        <f>'par archipels'!D64</f>
        <v>143159</v>
      </c>
      <c r="D57" s="77">
        <f>'par archipels'!E64</f>
        <v>19531</v>
      </c>
      <c r="E57" s="77">
        <f>'par archipels'!F64</f>
        <v>123628</v>
      </c>
      <c r="F57" s="133">
        <f>'par archipels'!G64</f>
        <v>13.642872610174701</v>
      </c>
      <c r="G57" s="175">
        <f>'par archipels'!H64</f>
        <v>348</v>
      </c>
      <c r="H57" s="77">
        <f>'par archipels'!I64</f>
        <v>1153</v>
      </c>
      <c r="I57" s="77">
        <f>'par archipels'!J64</f>
        <v>18030</v>
      </c>
      <c r="J57" s="92">
        <f>'par archipels'!K64</f>
        <v>186</v>
      </c>
      <c r="K57" s="137">
        <f>'par archipels'!L64</f>
        <v>1.0316139767054908</v>
      </c>
      <c r="L57" s="92">
        <f>'par archipels'!M64</f>
        <v>1</v>
      </c>
      <c r="M57" s="137">
        <f>'par archipels'!N64</f>
        <v>5.5463117027176921E-3</v>
      </c>
      <c r="N57" s="92">
        <f>'par archipels'!O64</f>
        <v>1602</v>
      </c>
      <c r="O57" s="137">
        <f>'par archipels'!P64</f>
        <v>8.885191347753743</v>
      </c>
      <c r="P57" s="92">
        <f>'par archipels'!Q64</f>
        <v>1617</v>
      </c>
      <c r="Q57" s="137">
        <f>'par archipels'!R64</f>
        <v>8.9683860232945101</v>
      </c>
      <c r="R57" s="92">
        <f>'par archipels'!S64</f>
        <v>1029</v>
      </c>
      <c r="S57" s="137">
        <f>'par archipels'!T64</f>
        <v>5.7071547420965061</v>
      </c>
      <c r="T57" s="92">
        <f>'par archipels'!U64</f>
        <v>8</v>
      </c>
      <c r="U57" s="137">
        <f>'par archipels'!V64</f>
        <v>4.4370493621741537E-2</v>
      </c>
      <c r="V57" s="92">
        <f>'par archipels'!W64</f>
        <v>1227</v>
      </c>
      <c r="W57" s="137">
        <f>'par archipels'!X64</f>
        <v>6.8053244592346092</v>
      </c>
      <c r="X57" s="92">
        <f>'par archipels'!Y64</f>
        <v>154</v>
      </c>
      <c r="Y57" s="137">
        <f>'par archipels'!Z64</f>
        <v>0.8541320022185247</v>
      </c>
      <c r="Z57" s="92">
        <f>'par archipels'!AA64</f>
        <v>0</v>
      </c>
      <c r="AA57" s="137">
        <f>'par archipels'!AB64</f>
        <v>0</v>
      </c>
      <c r="AB57" s="92">
        <f>'par archipels'!AC64</f>
        <v>0</v>
      </c>
      <c r="AC57" s="137">
        <f>'par archipels'!AD64</f>
        <v>0</v>
      </c>
      <c r="AD57" s="92">
        <f>'par archipels'!AE64</f>
        <v>187</v>
      </c>
      <c r="AE57" s="137">
        <f>'par archipels'!AF64</f>
        <v>1.0371602884082085</v>
      </c>
      <c r="AF57" s="92">
        <f>'par archipels'!AG64</f>
        <v>0</v>
      </c>
      <c r="AG57" s="137">
        <f>'par archipels'!AH64</f>
        <v>0</v>
      </c>
      <c r="AH57" s="92">
        <f>'par archipels'!AI64</f>
        <v>7975</v>
      </c>
      <c r="AI57" s="137">
        <f>'par archipels'!AJ64</f>
        <v>44.231835829173598</v>
      </c>
      <c r="AJ57" s="92">
        <f>'par archipels'!AK64</f>
        <v>0</v>
      </c>
      <c r="AK57" s="137">
        <f>'par archipels'!AL64</f>
        <v>0</v>
      </c>
      <c r="AL57" s="92">
        <f>'par archipels'!AM64</f>
        <v>0</v>
      </c>
      <c r="AM57" s="137">
        <f>'par archipels'!AN64</f>
        <v>0</v>
      </c>
      <c r="AN57" s="92">
        <f>'par archipels'!AO64</f>
        <v>3507</v>
      </c>
      <c r="AO57" s="137">
        <f>'par archipels'!AP64</f>
        <v>19.450915141430951</v>
      </c>
      <c r="AP57" s="92">
        <f>'par archipels'!AQ64</f>
        <v>0</v>
      </c>
      <c r="AQ57" s="137">
        <f>'par archipels'!AR64</f>
        <v>0</v>
      </c>
      <c r="AR57" s="92">
        <f>'par archipels'!AS64</f>
        <v>0</v>
      </c>
      <c r="AS57" s="137">
        <f>'par archipels'!AT64</f>
        <v>0</v>
      </c>
      <c r="AT57" s="92">
        <f>'par archipels'!AU64</f>
        <v>537</v>
      </c>
      <c r="AU57" s="137">
        <f>'par archipels'!AV64</f>
        <v>2.978369384359401</v>
      </c>
      <c r="CL57" s="80"/>
      <c r="CM57" s="80"/>
      <c r="CN57" s="80"/>
      <c r="CO57" s="80"/>
      <c r="CP57" s="80"/>
      <c r="CQ57" s="80"/>
      <c r="CR57" s="80"/>
      <c r="CS57" s="80"/>
      <c r="CT57" s="80"/>
      <c r="CU57" s="80"/>
      <c r="CV57" s="80"/>
      <c r="CW57" s="80"/>
      <c r="CX57" s="80"/>
      <c r="CY57" s="80"/>
      <c r="CZ57" s="80"/>
      <c r="DA57" s="80"/>
      <c r="DB57" s="80"/>
      <c r="DC57" s="80"/>
      <c r="DD57" s="80"/>
      <c r="DE57" s="80"/>
      <c r="DF57" s="80"/>
      <c r="DG57" s="80"/>
      <c r="DH57" s="80"/>
      <c r="DI57" s="80"/>
      <c r="DJ57" s="80"/>
      <c r="DK57" s="80"/>
      <c r="DL57" s="80"/>
      <c r="DM57" s="80"/>
      <c r="DN57" s="80"/>
      <c r="DO57" s="80"/>
      <c r="DP57" s="80"/>
      <c r="DQ57" s="80"/>
      <c r="DR57" s="80"/>
      <c r="DS57" s="80"/>
      <c r="DT57" s="80"/>
      <c r="DU57" s="80"/>
      <c r="DV57" s="80"/>
      <c r="DW57" s="80"/>
      <c r="DX57" s="80"/>
      <c r="DY57" s="80"/>
      <c r="DZ57" s="80"/>
      <c r="EA57" s="80"/>
      <c r="EB57" s="80"/>
      <c r="EC57" s="80"/>
      <c r="ED57" s="80"/>
      <c r="EE57" s="80"/>
      <c r="EF57" s="80"/>
      <c r="EG57" s="80"/>
      <c r="EH57" s="80"/>
      <c r="EI57" s="80"/>
      <c r="EJ57" s="80"/>
      <c r="EK57" s="80"/>
      <c r="EL57" s="80"/>
      <c r="EM57" s="80"/>
      <c r="EN57" s="80"/>
      <c r="EO57" s="80"/>
      <c r="EP57" s="80"/>
      <c r="EQ57" s="80"/>
      <c r="ER57" s="80"/>
      <c r="ES57" s="80"/>
      <c r="ET57" s="80"/>
      <c r="EU57" s="80"/>
      <c r="EV57" s="80"/>
      <c r="EW57" s="80"/>
      <c r="EX57" s="80"/>
      <c r="EY57" s="80"/>
      <c r="EZ57" s="80"/>
      <c r="FA57" s="80"/>
      <c r="FB57" s="80"/>
      <c r="FC57" s="80"/>
      <c r="FD57" s="80"/>
      <c r="FE57" s="80"/>
      <c r="FF57" s="80"/>
      <c r="FG57" s="80"/>
      <c r="FH57" s="80"/>
      <c r="FI57" s="80"/>
      <c r="FJ57" s="80"/>
      <c r="FK57" s="80"/>
      <c r="FL57" s="80"/>
      <c r="FM57" s="80"/>
      <c r="FN57" s="80"/>
      <c r="FO57" s="80"/>
      <c r="FP57" s="80"/>
      <c r="FQ57" s="80"/>
      <c r="FR57" s="80"/>
      <c r="FS57" s="80"/>
      <c r="FT57" s="80"/>
      <c r="FU57" s="80"/>
      <c r="FV57" s="80"/>
      <c r="FW57" s="80"/>
      <c r="FX57" s="80"/>
      <c r="FY57" s="80"/>
      <c r="FZ57" s="80"/>
      <c r="GA57" s="80"/>
      <c r="GB57" s="80"/>
      <c r="GC57" s="80"/>
      <c r="GD57" s="80"/>
      <c r="GE57" s="80"/>
      <c r="GF57" s="80"/>
      <c r="GG57" s="80"/>
      <c r="GH57" s="80"/>
      <c r="GI57" s="80"/>
    </row>
    <row r="58" spans="1:191">
      <c r="A58" s="87" t="s">
        <v>239</v>
      </c>
      <c r="B58" s="90">
        <v>7</v>
      </c>
      <c r="C58" s="132">
        <f>'par archipels'!D65</f>
        <v>27630</v>
      </c>
      <c r="D58" s="77">
        <f>'par archipels'!E65</f>
        <v>4222</v>
      </c>
      <c r="E58" s="77">
        <f>'par archipels'!F65</f>
        <v>23408</v>
      </c>
      <c r="F58" s="133">
        <f>'par archipels'!G65</f>
        <v>15.280492218602967</v>
      </c>
      <c r="G58" s="133">
        <f>'par archipels'!H65</f>
        <v>42</v>
      </c>
      <c r="H58" s="77">
        <f>'par archipels'!I65</f>
        <v>21</v>
      </c>
      <c r="I58" s="77">
        <f>'par archipels'!J65</f>
        <v>4159</v>
      </c>
      <c r="J58" s="138">
        <f>'par archipels'!K65</f>
        <v>49</v>
      </c>
      <c r="K58" s="112">
        <f>'par archipels'!L65</f>
        <v>1.178167828805001</v>
      </c>
      <c r="L58" s="138">
        <f>'par archipels'!M65</f>
        <v>0</v>
      </c>
      <c r="M58" s="112">
        <f>'par archipels'!N65</f>
        <v>0</v>
      </c>
      <c r="N58" s="138">
        <f>'par archipels'!O65</f>
        <v>285</v>
      </c>
      <c r="O58" s="112">
        <f>'par archipels'!P65</f>
        <v>6.8526088001923542</v>
      </c>
      <c r="P58" s="138">
        <f>'par archipels'!Q65</f>
        <v>198</v>
      </c>
      <c r="Q58" s="112">
        <f>'par archipels'!R65</f>
        <v>4.7607597980283725</v>
      </c>
      <c r="R58" s="138">
        <f>'par archipels'!S65</f>
        <v>155</v>
      </c>
      <c r="S58" s="112">
        <f>'par archipels'!T65</f>
        <v>3.7268574176484734</v>
      </c>
      <c r="T58" s="138">
        <f>'par archipels'!U65</f>
        <v>0</v>
      </c>
      <c r="U58" s="112">
        <f>'par archipels'!V65</f>
        <v>0</v>
      </c>
      <c r="V58" s="138">
        <f>'par archipels'!W65</f>
        <v>174</v>
      </c>
      <c r="W58" s="112">
        <f>'par archipels'!X65</f>
        <v>4.1836980043279635</v>
      </c>
      <c r="X58" s="138">
        <f>'par archipels'!Y65</f>
        <v>28</v>
      </c>
      <c r="Y58" s="112">
        <f>'par archipels'!Z65</f>
        <v>0.67323875931714361</v>
      </c>
      <c r="Z58" s="138">
        <f>'par archipels'!AA65</f>
        <v>0</v>
      </c>
      <c r="AA58" s="112">
        <f>'par archipels'!AB65</f>
        <v>0</v>
      </c>
      <c r="AB58" s="138">
        <f>'par archipels'!AC65</f>
        <v>0</v>
      </c>
      <c r="AC58" s="112">
        <f>'par archipels'!AD65</f>
        <v>0</v>
      </c>
      <c r="AD58" s="138">
        <f>'par archipels'!AE65</f>
        <v>49</v>
      </c>
      <c r="AE58" s="112">
        <f>'par archipels'!AF65</f>
        <v>1.178167828805001</v>
      </c>
      <c r="AF58" s="138">
        <f>'par archipels'!AG65</f>
        <v>0</v>
      </c>
      <c r="AG58" s="112">
        <f>'par archipels'!AH65</f>
        <v>0</v>
      </c>
      <c r="AH58" s="138">
        <f>'par archipels'!AI65</f>
        <v>1287</v>
      </c>
      <c r="AI58" s="112">
        <f>'par archipels'!AJ65</f>
        <v>30.944938687184418</v>
      </c>
      <c r="AJ58" s="138">
        <f>'par archipels'!AK65</f>
        <v>0</v>
      </c>
      <c r="AK58" s="112">
        <f>'par archipels'!AL65</f>
        <v>0</v>
      </c>
      <c r="AL58" s="138">
        <f>'par archipels'!AM65</f>
        <v>0</v>
      </c>
      <c r="AM58" s="112">
        <f>'par archipels'!AN65</f>
        <v>0</v>
      </c>
      <c r="AN58" s="138">
        <f>'par archipels'!AO65</f>
        <v>1878</v>
      </c>
      <c r="AO58" s="112">
        <f>'par archipels'!AP65</f>
        <v>45.155085357056983</v>
      </c>
      <c r="AP58" s="138">
        <f>'par archipels'!AQ65</f>
        <v>0</v>
      </c>
      <c r="AQ58" s="112">
        <f>'par archipels'!AR65</f>
        <v>0</v>
      </c>
      <c r="AR58" s="138">
        <f>'par archipels'!AS65</f>
        <v>0</v>
      </c>
      <c r="AS58" s="112">
        <f>'par archipels'!AT65</f>
        <v>0</v>
      </c>
      <c r="AT58" s="138">
        <f>'par archipels'!AU65</f>
        <v>56</v>
      </c>
      <c r="AU58" s="112">
        <f>'par archipels'!AV65</f>
        <v>1.3464775186342872</v>
      </c>
    </row>
    <row r="59" spans="1:191">
      <c r="A59" s="87" t="s">
        <v>234</v>
      </c>
      <c r="B59" s="90">
        <v>17</v>
      </c>
      <c r="C59" s="77">
        <f>'par archipels'!D66</f>
        <v>13692</v>
      </c>
      <c r="D59" s="77">
        <f>'par archipels'!E66</f>
        <v>3098</v>
      </c>
      <c r="E59" s="77">
        <f>'par archipels'!F66</f>
        <v>10594</v>
      </c>
      <c r="F59" s="133">
        <f>'par archipels'!G66</f>
        <v>22.626351153958517</v>
      </c>
      <c r="G59" s="133">
        <f>'par archipels'!H66</f>
        <v>83</v>
      </c>
      <c r="H59" s="77">
        <f>'par archipels'!I66</f>
        <v>57</v>
      </c>
      <c r="I59" s="77">
        <f>'par archipels'!J66</f>
        <v>2958</v>
      </c>
      <c r="J59" s="138">
        <f>'par archipels'!K66</f>
        <v>51</v>
      </c>
      <c r="K59" s="112">
        <f>'par archipels'!L66</f>
        <v>1.7241379310344827</v>
      </c>
      <c r="L59" s="138">
        <f>'par archipels'!M66</f>
        <v>0</v>
      </c>
      <c r="M59" s="112">
        <f>'par archipels'!N66</f>
        <v>0</v>
      </c>
      <c r="N59" s="138">
        <f>'par archipels'!O66</f>
        <v>460</v>
      </c>
      <c r="O59" s="112">
        <f>'par archipels'!P66</f>
        <v>15.55104800540906</v>
      </c>
      <c r="P59" s="138">
        <f>'par archipels'!Q66</f>
        <v>171</v>
      </c>
      <c r="Q59" s="112">
        <f>'par archipels'!R66</f>
        <v>5.7809330628803242</v>
      </c>
      <c r="R59" s="138">
        <f>'par archipels'!S66</f>
        <v>135</v>
      </c>
      <c r="S59" s="112">
        <f>'par archipels'!T66</f>
        <v>4.5638945233265718</v>
      </c>
      <c r="T59" s="138">
        <f>'par archipels'!U66</f>
        <v>0</v>
      </c>
      <c r="U59" s="112">
        <f>'par archipels'!V66</f>
        <v>0</v>
      </c>
      <c r="V59" s="138">
        <f>'par archipels'!W66</f>
        <v>277</v>
      </c>
      <c r="W59" s="112">
        <f>'par archipels'!X66</f>
        <v>9.3644354293441516</v>
      </c>
      <c r="X59" s="138">
        <f>'par archipels'!Y66</f>
        <v>44</v>
      </c>
      <c r="Y59" s="112">
        <f>'par archipels'!Z66</f>
        <v>1.4874915483434754</v>
      </c>
      <c r="Z59" s="138">
        <f>'par archipels'!AA66</f>
        <v>0</v>
      </c>
      <c r="AA59" s="112">
        <f>'par archipels'!AB66</f>
        <v>0</v>
      </c>
      <c r="AB59" s="138">
        <f>'par archipels'!AC66</f>
        <v>0</v>
      </c>
      <c r="AC59" s="112">
        <f>'par archipels'!AD66</f>
        <v>0</v>
      </c>
      <c r="AD59" s="138">
        <f>'par archipels'!AE66</f>
        <v>58</v>
      </c>
      <c r="AE59" s="112">
        <f>'par archipels'!AF66</f>
        <v>1.9607843137254901</v>
      </c>
      <c r="AF59" s="138">
        <f>'par archipels'!AG66</f>
        <v>0</v>
      </c>
      <c r="AG59" s="112">
        <f>'par archipels'!AH66</f>
        <v>0</v>
      </c>
      <c r="AH59" s="138">
        <f>'par archipels'!AI66</f>
        <v>983</v>
      </c>
      <c r="AI59" s="112">
        <f>'par archipels'!AJ66</f>
        <v>33.231913455037187</v>
      </c>
      <c r="AJ59" s="138">
        <f>'par archipels'!AK66</f>
        <v>0</v>
      </c>
      <c r="AK59" s="112">
        <f>'par archipels'!AL66</f>
        <v>0</v>
      </c>
      <c r="AL59" s="138">
        <f>'par archipels'!AM66</f>
        <v>0</v>
      </c>
      <c r="AM59" s="112">
        <f>'par archipels'!AN66</f>
        <v>0</v>
      </c>
      <c r="AN59" s="138">
        <f>'par archipels'!AO66</f>
        <v>770</v>
      </c>
      <c r="AO59" s="112">
        <f>'par archipels'!AP66</f>
        <v>26.031102096010816</v>
      </c>
      <c r="AP59" s="138">
        <f>'par archipels'!AQ66</f>
        <v>0</v>
      </c>
      <c r="AQ59" s="112">
        <f>'par archipels'!AR66</f>
        <v>0</v>
      </c>
      <c r="AR59" s="138">
        <f>'par archipels'!AS66</f>
        <v>0</v>
      </c>
      <c r="AS59" s="112">
        <f>'par archipels'!AT66</f>
        <v>0</v>
      </c>
      <c r="AT59" s="138">
        <f>'par archipels'!AU66</f>
        <v>9</v>
      </c>
      <c r="AU59" s="112">
        <f>'par archipels'!AV66</f>
        <v>0.3042596348884381</v>
      </c>
    </row>
    <row r="60" spans="1:191">
      <c r="A60" s="87" t="s">
        <v>235</v>
      </c>
      <c r="B60" s="90">
        <v>6</v>
      </c>
      <c r="C60" s="132">
        <f>'par archipels'!D67</f>
        <v>7392</v>
      </c>
      <c r="D60" s="77">
        <f>'par archipels'!E67</f>
        <v>1804</v>
      </c>
      <c r="E60" s="77">
        <f>'par archipels'!F67</f>
        <v>23408</v>
      </c>
      <c r="F60" s="133">
        <f>'par archipels'!G67</f>
        <v>24.404761904761905</v>
      </c>
      <c r="G60" s="133">
        <f>'par archipels'!H67</f>
        <v>29</v>
      </c>
      <c r="H60" s="77">
        <f>'par archipels'!I67</f>
        <v>23</v>
      </c>
      <c r="I60" s="77">
        <f>'par archipels'!J67</f>
        <v>1752</v>
      </c>
      <c r="J60" s="138">
        <f>'par archipels'!K67</f>
        <v>22</v>
      </c>
      <c r="K60" s="112">
        <f>'par archipels'!L67</f>
        <v>1.2557077625570776</v>
      </c>
      <c r="L60" s="138">
        <f>'par archipels'!M67</f>
        <v>0</v>
      </c>
      <c r="M60" s="112">
        <f>'par archipels'!N67</f>
        <v>0</v>
      </c>
      <c r="N60" s="138">
        <f>'par archipels'!O67</f>
        <v>462</v>
      </c>
      <c r="O60" s="112">
        <f>'par archipels'!P67</f>
        <v>26.36986301369863</v>
      </c>
      <c r="P60" s="138">
        <f>'par archipels'!Q67</f>
        <v>111</v>
      </c>
      <c r="Q60" s="112">
        <f>'par archipels'!R67</f>
        <v>6.3356164383561646</v>
      </c>
      <c r="R60" s="138">
        <f>'par archipels'!S67</f>
        <v>73</v>
      </c>
      <c r="S60" s="112">
        <f>'par archipels'!T67</f>
        <v>4.1666666666666661</v>
      </c>
      <c r="T60" s="138">
        <f>'par archipels'!U67</f>
        <v>3</v>
      </c>
      <c r="U60" s="112">
        <f>'par archipels'!V67</f>
        <v>0.17123287671232876</v>
      </c>
      <c r="V60" s="138">
        <f>'par archipels'!W67</f>
        <v>88</v>
      </c>
      <c r="W60" s="112">
        <f>'par archipels'!X67</f>
        <v>5.0228310502283104</v>
      </c>
      <c r="X60" s="138">
        <f>'par archipels'!Y67</f>
        <v>20</v>
      </c>
      <c r="Y60" s="112">
        <f>'par archipels'!Z67</f>
        <v>1.1415525114155249</v>
      </c>
      <c r="Z60" s="138">
        <f>'par archipels'!AA67</f>
        <v>0</v>
      </c>
      <c r="AA60" s="112">
        <f>'par archipels'!AB67</f>
        <v>0</v>
      </c>
      <c r="AB60" s="138">
        <f>'par archipels'!AC67</f>
        <v>3</v>
      </c>
      <c r="AC60" s="112">
        <f>'par archipels'!AD67</f>
        <v>0.17123287671232876</v>
      </c>
      <c r="AD60" s="138">
        <f>'par archipels'!AE67</f>
        <v>24</v>
      </c>
      <c r="AE60" s="112">
        <f>'par archipels'!AF67</f>
        <v>1.3698630136986301</v>
      </c>
      <c r="AF60" s="138">
        <f>'par archipels'!AG67</f>
        <v>0</v>
      </c>
      <c r="AG60" s="112">
        <f>'par archipels'!AH67</f>
        <v>0</v>
      </c>
      <c r="AH60" s="138">
        <f>'par archipels'!AI67</f>
        <v>494</v>
      </c>
      <c r="AI60" s="112">
        <f>'par archipels'!AJ67</f>
        <v>28.196347031963469</v>
      </c>
      <c r="AJ60" s="138">
        <f>'par archipels'!AK67</f>
        <v>0</v>
      </c>
      <c r="AK60" s="112">
        <f>'par archipels'!AL67</f>
        <v>0</v>
      </c>
      <c r="AL60" s="138">
        <f>'par archipels'!AM67</f>
        <v>0</v>
      </c>
      <c r="AM60" s="112">
        <f>'par archipels'!AN67</f>
        <v>0</v>
      </c>
      <c r="AN60" s="138">
        <f>'par archipels'!AO67</f>
        <v>450</v>
      </c>
      <c r="AO60" s="112">
        <f>'par archipels'!AP67</f>
        <v>25.684931506849317</v>
      </c>
      <c r="AP60" s="138">
        <f>'par archipels'!AQ67</f>
        <v>0</v>
      </c>
      <c r="AQ60" s="112">
        <f>'par archipels'!AR67</f>
        <v>0</v>
      </c>
      <c r="AR60" s="138">
        <f>'par archipels'!AS67</f>
        <v>2</v>
      </c>
      <c r="AS60" s="112">
        <f>'par archipels'!AT67</f>
        <v>0.11415525114155251</v>
      </c>
      <c r="AT60" s="138">
        <f>'par archipels'!AU67</f>
        <v>0</v>
      </c>
      <c r="AU60" s="112">
        <f>'par archipels'!AV67</f>
        <v>0</v>
      </c>
    </row>
    <row r="61" spans="1:191" ht="15" thickBot="1">
      <c r="A61" s="88" t="s">
        <v>236</v>
      </c>
      <c r="B61" s="91">
        <v>5</v>
      </c>
      <c r="C61" s="143">
        <f>'par archipels'!D68</f>
        <v>5501</v>
      </c>
      <c r="D61" s="143">
        <f>'par archipels'!E68</f>
        <v>900</v>
      </c>
      <c r="E61" s="143">
        <f>'par archipels'!F68</f>
        <v>4601</v>
      </c>
      <c r="F61" s="144">
        <f>'par archipels'!G68</f>
        <v>16.360661697873113</v>
      </c>
      <c r="G61" s="144">
        <f>'par archipels'!H68</f>
        <v>20</v>
      </c>
      <c r="H61" s="143">
        <f>'par archipels'!I68</f>
        <v>12</v>
      </c>
      <c r="I61" s="145">
        <f>'par archipels'!J68</f>
        <v>868</v>
      </c>
      <c r="J61" s="139">
        <f>'par archipels'!K68</f>
        <v>20</v>
      </c>
      <c r="K61" s="140">
        <f>'par archipels'!L68</f>
        <v>2.3041474654377883</v>
      </c>
      <c r="L61" s="139">
        <f>'par archipels'!M68</f>
        <v>0</v>
      </c>
      <c r="M61" s="140">
        <f>'par archipels'!N68</f>
        <v>0</v>
      </c>
      <c r="N61" s="139">
        <f>'par archipels'!O68</f>
        <v>53</v>
      </c>
      <c r="O61" s="140">
        <f>'par archipels'!P68</f>
        <v>6.1059907834101379</v>
      </c>
      <c r="P61" s="139">
        <f>'par archipels'!Q68</f>
        <v>47</v>
      </c>
      <c r="Q61" s="140">
        <f>'par archipels'!R68</f>
        <v>5.4147465437788016</v>
      </c>
      <c r="R61" s="139">
        <f>'par archipels'!S68</f>
        <v>51</v>
      </c>
      <c r="S61" s="140">
        <f>'par archipels'!T68</f>
        <v>5.8755760368663594</v>
      </c>
      <c r="T61" s="139">
        <f>'par archipels'!U68</f>
        <v>0</v>
      </c>
      <c r="U61" s="140">
        <f>'par archipels'!V68</f>
        <v>0</v>
      </c>
      <c r="V61" s="139">
        <f>'par archipels'!W68</f>
        <v>49</v>
      </c>
      <c r="W61" s="140">
        <f>'par archipels'!X68</f>
        <v>5.6451612903225801</v>
      </c>
      <c r="X61" s="139">
        <f>'par archipels'!Y68</f>
        <v>18</v>
      </c>
      <c r="Y61" s="140">
        <f>'par archipels'!Z68</f>
        <v>2.0737327188940093</v>
      </c>
      <c r="Z61" s="139">
        <f>'par archipels'!AA68</f>
        <v>0</v>
      </c>
      <c r="AA61" s="140">
        <f>'par archipels'!AB68</f>
        <v>0</v>
      </c>
      <c r="AB61" s="139">
        <f>'par archipels'!AC68</f>
        <v>0</v>
      </c>
      <c r="AC61" s="140">
        <f>'par archipels'!AD68</f>
        <v>0</v>
      </c>
      <c r="AD61" s="139">
        <f>'par archipels'!AE68</f>
        <v>18</v>
      </c>
      <c r="AE61" s="140">
        <f>'par archipels'!AF68</f>
        <v>2.0737327188940093</v>
      </c>
      <c r="AF61" s="139">
        <f>'par archipels'!AG68</f>
        <v>0</v>
      </c>
      <c r="AG61" s="140">
        <f>'par archipels'!AH68</f>
        <v>0</v>
      </c>
      <c r="AH61" s="139">
        <f>'par archipels'!AI68</f>
        <v>401</v>
      </c>
      <c r="AI61" s="140">
        <f>'par archipels'!AJ68</f>
        <v>46.198156682027651</v>
      </c>
      <c r="AJ61" s="139">
        <f>'par archipels'!AK68</f>
        <v>0</v>
      </c>
      <c r="AK61" s="140">
        <f>'par archipels'!AL68</f>
        <v>0</v>
      </c>
      <c r="AL61" s="139">
        <f>'par archipels'!AM68</f>
        <v>0</v>
      </c>
      <c r="AM61" s="140">
        <f>'par archipels'!AN68</f>
        <v>0</v>
      </c>
      <c r="AN61" s="139">
        <f>'par archipels'!AO68</f>
        <v>211</v>
      </c>
      <c r="AO61" s="140">
        <f>'par archipels'!AP68</f>
        <v>24.308755760368665</v>
      </c>
      <c r="AP61" s="139">
        <f>'par archipels'!AQ68</f>
        <v>0</v>
      </c>
      <c r="AQ61" s="140">
        <f>'par archipels'!AR68</f>
        <v>0</v>
      </c>
      <c r="AR61" s="139">
        <f>'par archipels'!AS68</f>
        <v>0</v>
      </c>
      <c r="AS61" s="140">
        <f>'par archipels'!AT68</f>
        <v>0</v>
      </c>
      <c r="AT61" s="139">
        <f>'par archipels'!AU68</f>
        <v>0</v>
      </c>
      <c r="AU61" s="140">
        <f>'par archipels'!AV68</f>
        <v>0</v>
      </c>
    </row>
    <row r="62" spans="1:191" ht="15" thickBot="1">
      <c r="C62" s="36"/>
      <c r="D62" s="36"/>
      <c r="E62" s="36"/>
      <c r="F62" s="3"/>
      <c r="G62" s="3"/>
      <c r="H62" s="36"/>
      <c r="I62" s="39"/>
      <c r="K62" s="5"/>
      <c r="M62" s="5"/>
      <c r="O62" s="5"/>
      <c r="Q62" s="5"/>
      <c r="S62" s="5"/>
      <c r="U62" s="5"/>
      <c r="W62" s="5"/>
      <c r="Y62" s="5"/>
      <c r="AA62" s="5"/>
      <c r="AC62" s="5"/>
      <c r="AE62" s="5"/>
      <c r="AG62" s="5"/>
      <c r="AI62" s="5"/>
      <c r="AK62" s="5"/>
      <c r="AM62" s="5"/>
      <c r="AO62" s="5"/>
      <c r="AQ62" s="5"/>
      <c r="AS62" s="5"/>
      <c r="AU62" s="5"/>
    </row>
    <row r="63" spans="1:191" ht="15" thickBot="1">
      <c r="A63" s="21" t="s">
        <v>237</v>
      </c>
      <c r="B63" s="21">
        <v>48</v>
      </c>
      <c r="C63" s="37">
        <f>'par archipels'!D70</f>
        <v>197374</v>
      </c>
      <c r="D63" s="37">
        <f>'par archipels'!E70</f>
        <v>29555</v>
      </c>
      <c r="E63" s="37">
        <f>'par archipels'!F70</f>
        <v>185639</v>
      </c>
      <c r="F63" s="22">
        <f>'par archipels'!G70</f>
        <v>14.974110065155491</v>
      </c>
      <c r="G63" s="22">
        <f>'par archipels'!H70</f>
        <v>522</v>
      </c>
      <c r="H63" s="37">
        <f>'par archipels'!I70</f>
        <v>1266</v>
      </c>
      <c r="I63" s="40">
        <f>'par archipels'!J70</f>
        <v>27767</v>
      </c>
      <c r="J63" s="37">
        <f>'par archipels'!K70</f>
        <v>328</v>
      </c>
      <c r="K63" s="23">
        <f>'par archipels'!L70</f>
        <v>1.1812583282313538</v>
      </c>
      <c r="L63" s="37">
        <f>'par archipels'!M70</f>
        <v>1</v>
      </c>
      <c r="M63" s="23">
        <f>'par archipels'!N70</f>
        <v>3.6013973421687613E-3</v>
      </c>
      <c r="N63" s="37">
        <f>'par archipels'!O70</f>
        <v>2862</v>
      </c>
      <c r="O63" s="23">
        <f>'par archipels'!P70</f>
        <v>10.307199193286994</v>
      </c>
      <c r="P63" s="37">
        <f>'par archipels'!Q70</f>
        <v>2144</v>
      </c>
      <c r="Q63" s="23">
        <f>'par archipels'!R70</f>
        <v>7.7213959016098244</v>
      </c>
      <c r="R63" s="37">
        <f>'par archipels'!S70</f>
        <v>1443</v>
      </c>
      <c r="S63" s="23">
        <f>'par archipels'!T70</f>
        <v>5.1968163647495231</v>
      </c>
      <c r="T63" s="37">
        <f>'par archipels'!U70</f>
        <v>11</v>
      </c>
      <c r="U63" s="23">
        <f>'par archipels'!V70</f>
        <v>3.9615370763856371E-2</v>
      </c>
      <c r="V63" s="37">
        <f>'par archipels'!W70</f>
        <v>1815</v>
      </c>
      <c r="W63" s="23">
        <f>'par archipels'!X70</f>
        <v>6.5365361760363019</v>
      </c>
      <c r="X63" s="37">
        <f>'par archipels'!Y70</f>
        <v>264</v>
      </c>
      <c r="Y63" s="23">
        <f>'par archipels'!Z70</f>
        <v>0.95076889833255307</v>
      </c>
      <c r="Z63" s="37">
        <f>'par archipels'!AA70</f>
        <v>0</v>
      </c>
      <c r="AA63" s="24">
        <f>'par archipels'!AB70</f>
        <v>0</v>
      </c>
      <c r="AB63" s="37">
        <f>'par archipels'!AC70</f>
        <v>3</v>
      </c>
      <c r="AC63" s="24">
        <f>'par archipels'!AD70</f>
        <v>1.0804192026506284E-2</v>
      </c>
      <c r="AD63" s="37">
        <f>'par archipels'!AE70</f>
        <v>336</v>
      </c>
      <c r="AE63" s="24">
        <f>'par archipels'!AF70</f>
        <v>1.210069506968704</v>
      </c>
      <c r="AF63" s="37">
        <f>'par archipels'!AG70</f>
        <v>0</v>
      </c>
      <c r="AG63" s="24">
        <f>'par archipels'!AH70</f>
        <v>0</v>
      </c>
      <c r="AH63" s="37">
        <f>'par archipels'!AI70</f>
        <v>11140</v>
      </c>
      <c r="AI63" s="24">
        <f>'par archipels'!AJ70</f>
        <v>40.119566391760003</v>
      </c>
      <c r="AJ63" s="37">
        <f>'par archipels'!AK70</f>
        <v>0</v>
      </c>
      <c r="AK63" s="24">
        <f>'par archipels'!AL70</f>
        <v>0</v>
      </c>
      <c r="AL63" s="37">
        <f>'par archipels'!AM70</f>
        <v>0</v>
      </c>
      <c r="AM63" s="24">
        <f>'par archipels'!AN70</f>
        <v>0</v>
      </c>
      <c r="AN63" s="37">
        <f>'par archipels'!AO70</f>
        <v>6816</v>
      </c>
      <c r="AO63" s="24">
        <f>'par archipels'!AP70</f>
        <v>24.547124284222278</v>
      </c>
      <c r="AP63" s="37">
        <f>'par archipels'!AQ70</f>
        <v>0</v>
      </c>
      <c r="AQ63" s="24">
        <f>'par archipels'!AR70</f>
        <v>0</v>
      </c>
      <c r="AR63" s="37">
        <f>'par archipels'!AS70</f>
        <v>2</v>
      </c>
      <c r="AS63" s="24">
        <f>'par archipels'!AT70</f>
        <v>7.2027946843375226E-3</v>
      </c>
      <c r="AT63" s="37">
        <f>'par archipels'!AU70</f>
        <v>602</v>
      </c>
      <c r="AU63" s="24">
        <f>'par archipels'!AV70</f>
        <v>2.1680411999855944</v>
      </c>
    </row>
    <row r="66" spans="2:8" ht="15">
      <c r="B66" s="135" t="s">
        <v>28</v>
      </c>
      <c r="C66" s="135"/>
      <c r="D66" s="141" t="s">
        <v>29</v>
      </c>
      <c r="E66" s="134"/>
      <c r="F66" s="53">
        <f>F63</f>
        <v>14.974110065155491</v>
      </c>
      <c r="G66" s="136"/>
    </row>
    <row r="67" spans="2:8" ht="15">
      <c r="C67" s="54"/>
      <c r="D67" s="54"/>
      <c r="E67" s="54"/>
      <c r="F67" s="54"/>
      <c r="G67" s="54"/>
      <c r="H67" s="54"/>
    </row>
    <row r="68" spans="2:8" ht="15">
      <c r="B68" s="135"/>
      <c r="C68" s="135"/>
      <c r="D68" s="135"/>
      <c r="E68" s="135"/>
      <c r="F68" s="135"/>
      <c r="G68" s="135"/>
      <c r="H68" s="136"/>
    </row>
  </sheetData>
  <sheetCalcPr fullCalcOnLoad="1"/>
  <mergeCells count="38">
    <mergeCell ref="T55:U55"/>
    <mergeCell ref="V55:W55"/>
    <mergeCell ref="X55:Y55"/>
    <mergeCell ref="Z55:AA55"/>
    <mergeCell ref="J4:K4"/>
    <mergeCell ref="L4:M4"/>
    <mergeCell ref="N4:O4"/>
    <mergeCell ref="AB4:AC4"/>
    <mergeCell ref="AB55:AC55"/>
    <mergeCell ref="P4:Q4"/>
    <mergeCell ref="R4:S4"/>
    <mergeCell ref="J55:K55"/>
    <mergeCell ref="L55:M55"/>
    <mergeCell ref="N55:O55"/>
    <mergeCell ref="T4:U4"/>
    <mergeCell ref="V4:W4"/>
    <mergeCell ref="X4:Y4"/>
    <mergeCell ref="Z4:AA4"/>
    <mergeCell ref="P55:Q55"/>
    <mergeCell ref="R55:S55"/>
    <mergeCell ref="AD4:AE4"/>
    <mergeCell ref="AD55:AE55"/>
    <mergeCell ref="AF4:AG4"/>
    <mergeCell ref="AF55:AG55"/>
    <mergeCell ref="AH4:AI4"/>
    <mergeCell ref="AH55:AI55"/>
    <mergeCell ref="AJ4:AK4"/>
    <mergeCell ref="AJ55:AK55"/>
    <mergeCell ref="AL4:AM4"/>
    <mergeCell ref="AL55:AM55"/>
    <mergeCell ref="AN4:AO4"/>
    <mergeCell ref="AN55:AO55"/>
    <mergeCell ref="AP4:AQ4"/>
    <mergeCell ref="AP55:AQ55"/>
    <mergeCell ref="AR4:AS4"/>
    <mergeCell ref="AR55:AS55"/>
    <mergeCell ref="AT4:AU4"/>
    <mergeCell ref="AT55:AU55"/>
  </mergeCells>
  <phoneticPr fontId="32" type="noConversion"/>
  <hyperlinks>
    <hyperlink ref="AT1" r:id="rId1"/>
  </hyperlinks>
  <pageMargins left="0.35433070866141736" right="0.15748031496062992" top="0.37" bottom="0.48" header="0.31496062992125984" footer="0.31496062992125984"/>
  <rowBreaks count="1" manualBreakCount="1">
    <brk id="20" max="16383" man="1"/>
  </rowBreaks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W371"/>
  <sheetViews>
    <sheetView tabSelected="1" zoomScale="85" zoomScaleNormal="85" zoomScalePageLayoutView="85" workbookViewId="0">
      <pane xSplit="10" ySplit="5" topLeftCell="Z60" activePane="bottomRight" state="frozen"/>
      <selection pane="topRight" activeCell="J1" sqref="J1"/>
      <selection pane="bottomLeft" activeCell="A5" sqref="A5"/>
      <selection pane="bottomRight" activeCell="AE63" sqref="AE63"/>
    </sheetView>
  </sheetViews>
  <sheetFormatPr baseColWidth="10" defaultRowHeight="14"/>
  <cols>
    <col min="1" max="1" width="23.5" customWidth="1"/>
    <col min="2" max="2" width="16.33203125" customWidth="1"/>
    <col min="3" max="3" width="12.6640625" customWidth="1"/>
    <col min="4" max="4" width="12" customWidth="1"/>
    <col min="5" max="5" width="12.33203125" customWidth="1"/>
    <col min="7" max="7" width="12" customWidth="1"/>
    <col min="8" max="8" width="12" style="146" customWidth="1"/>
    <col min="9" max="9" width="9.5" customWidth="1"/>
    <col min="10" max="10" width="10.1640625" customWidth="1"/>
    <col min="11" max="11" width="8.6640625" style="36" customWidth="1"/>
    <col min="12" max="12" width="7.6640625" customWidth="1"/>
    <col min="13" max="13" width="8.6640625" style="36" customWidth="1"/>
    <col min="14" max="14" width="7.6640625" customWidth="1"/>
    <col min="15" max="15" width="8.6640625" style="36" customWidth="1"/>
    <col min="16" max="16" width="7.6640625" customWidth="1"/>
    <col min="17" max="17" width="8.6640625" style="36" customWidth="1"/>
    <col min="18" max="18" width="7.6640625" customWidth="1"/>
    <col min="19" max="19" width="8.6640625" style="36" customWidth="1"/>
    <col min="20" max="20" width="7.6640625" customWidth="1"/>
    <col min="21" max="21" width="8.6640625" style="36" customWidth="1"/>
    <col min="22" max="22" width="7.6640625" customWidth="1"/>
    <col min="23" max="23" width="8.6640625" style="36" customWidth="1"/>
    <col min="24" max="24" width="7.6640625" customWidth="1"/>
    <col min="25" max="25" width="8.6640625" style="36" customWidth="1"/>
    <col min="26" max="26" width="7.6640625" customWidth="1"/>
    <col min="27" max="27" width="8.6640625" style="36" customWidth="1"/>
    <col min="28" max="28" width="7.6640625" customWidth="1"/>
    <col min="29" max="29" width="8.6640625" customWidth="1"/>
    <col min="30" max="30" width="7.6640625" customWidth="1"/>
    <col min="31" max="31" width="8.6640625" customWidth="1"/>
    <col min="32" max="32" width="7.6640625" customWidth="1"/>
    <col min="33" max="33" width="8.6640625" customWidth="1"/>
    <col min="34" max="34" width="7.6640625" customWidth="1"/>
    <col min="35" max="35" width="8.6640625" customWidth="1"/>
    <col min="36" max="36" width="7.6640625" customWidth="1"/>
    <col min="37" max="37" width="8.6640625" customWidth="1"/>
    <col min="38" max="38" width="7.6640625" customWidth="1"/>
    <col min="39" max="39" width="8.6640625" customWidth="1"/>
    <col min="40" max="40" width="7.6640625" customWidth="1"/>
    <col min="41" max="41" width="8.6640625" customWidth="1"/>
    <col min="42" max="42" width="7.6640625" customWidth="1"/>
    <col min="43" max="43" width="8.6640625" customWidth="1"/>
    <col min="44" max="44" width="7.6640625" customWidth="1"/>
    <col min="45" max="45" width="8.6640625" customWidth="1"/>
    <col min="46" max="46" width="7.6640625" customWidth="1"/>
    <col min="47" max="47" width="8.6640625" customWidth="1"/>
    <col min="48" max="48" width="7.6640625" customWidth="1"/>
  </cols>
  <sheetData>
    <row r="1" spans="1:48" ht="25">
      <c r="A1" s="66" t="s">
        <v>220</v>
      </c>
      <c r="B1" s="123"/>
      <c r="C1" s="2" t="s">
        <v>27</v>
      </c>
      <c r="E1" s="50">
        <v>41784</v>
      </c>
    </row>
    <row r="2" spans="1:48" ht="20">
      <c r="A2" s="71" t="s">
        <v>46</v>
      </c>
      <c r="B2" s="2"/>
      <c r="C2" s="2"/>
      <c r="D2" s="208"/>
      <c r="E2" s="208"/>
      <c r="F2" s="208"/>
      <c r="G2" s="84"/>
      <c r="H2" s="84"/>
      <c r="I2" s="85"/>
    </row>
    <row r="3" spans="1:48" ht="21" customHeight="1" thickBot="1">
      <c r="A3" s="2"/>
      <c r="B3" s="2"/>
      <c r="C3" s="83"/>
      <c r="D3" s="31"/>
      <c r="E3" s="31"/>
      <c r="F3" s="31"/>
      <c r="G3" s="30"/>
      <c r="H3" s="30"/>
      <c r="I3" s="33"/>
    </row>
    <row r="4" spans="1:48" ht="165" customHeight="1">
      <c r="K4" s="214" t="s">
        <v>26</v>
      </c>
      <c r="L4" s="213"/>
      <c r="M4" s="213" t="s">
        <v>25</v>
      </c>
      <c r="N4" s="213"/>
      <c r="O4" s="213" t="s">
        <v>120</v>
      </c>
      <c r="P4" s="213"/>
      <c r="Q4" s="213" t="s">
        <v>121</v>
      </c>
      <c r="R4" s="213"/>
      <c r="S4" s="213" t="s">
        <v>122</v>
      </c>
      <c r="T4" s="213"/>
      <c r="U4" s="213" t="s">
        <v>123</v>
      </c>
      <c r="V4" s="213"/>
      <c r="W4" s="213" t="s">
        <v>22</v>
      </c>
      <c r="X4" s="213"/>
      <c r="Y4" s="213" t="s">
        <v>124</v>
      </c>
      <c r="Z4" s="213"/>
      <c r="AA4" s="213" t="s">
        <v>16</v>
      </c>
      <c r="AB4" s="213"/>
      <c r="AC4" s="213" t="s">
        <v>23</v>
      </c>
      <c r="AD4" s="213"/>
      <c r="AE4" s="213" t="s">
        <v>10</v>
      </c>
      <c r="AF4" s="213"/>
      <c r="AG4" s="213" t="s">
        <v>17</v>
      </c>
      <c r="AH4" s="213"/>
      <c r="AI4" s="213" t="s">
        <v>24</v>
      </c>
      <c r="AJ4" s="213"/>
      <c r="AK4" s="213" t="s">
        <v>18</v>
      </c>
      <c r="AL4" s="213"/>
      <c r="AM4" s="213" t="s">
        <v>11</v>
      </c>
      <c r="AN4" s="213"/>
      <c r="AO4" s="213" t="s">
        <v>12</v>
      </c>
      <c r="AP4" s="213"/>
      <c r="AQ4" s="213" t="s">
        <v>19</v>
      </c>
      <c r="AR4" s="213"/>
      <c r="AS4" s="213" t="s">
        <v>20</v>
      </c>
      <c r="AT4" s="213"/>
      <c r="AU4" s="213" t="s">
        <v>21</v>
      </c>
      <c r="AV4" s="215"/>
    </row>
    <row r="5" spans="1:48" s="73" customFormat="1" ht="59.25" customHeight="1">
      <c r="A5" s="108" t="s">
        <v>232</v>
      </c>
      <c r="B5" s="109" t="s">
        <v>183</v>
      </c>
      <c r="C5" s="109" t="s">
        <v>184</v>
      </c>
      <c r="D5" s="109" t="s">
        <v>188</v>
      </c>
      <c r="E5" s="109" t="s">
        <v>189</v>
      </c>
      <c r="F5" s="109" t="s">
        <v>180</v>
      </c>
      <c r="G5" s="109" t="s">
        <v>181</v>
      </c>
      <c r="H5" s="109" t="s">
        <v>58</v>
      </c>
      <c r="I5" s="109" t="s">
        <v>61</v>
      </c>
      <c r="J5" s="107" t="s">
        <v>185</v>
      </c>
      <c r="K5" s="76" t="s">
        <v>182</v>
      </c>
      <c r="L5" s="107" t="s">
        <v>125</v>
      </c>
      <c r="M5" s="76" t="s">
        <v>182</v>
      </c>
      <c r="N5" s="107" t="s">
        <v>125</v>
      </c>
      <c r="O5" s="76" t="s">
        <v>182</v>
      </c>
      <c r="P5" s="107" t="s">
        <v>125</v>
      </c>
      <c r="Q5" s="76" t="s">
        <v>182</v>
      </c>
      <c r="R5" s="107" t="s">
        <v>125</v>
      </c>
      <c r="S5" s="76" t="s">
        <v>182</v>
      </c>
      <c r="T5" s="107" t="s">
        <v>125</v>
      </c>
      <c r="U5" s="76" t="s">
        <v>182</v>
      </c>
      <c r="V5" s="107" t="s">
        <v>125</v>
      </c>
      <c r="W5" s="76" t="s">
        <v>182</v>
      </c>
      <c r="X5" s="107" t="s">
        <v>125</v>
      </c>
      <c r="Y5" s="76" t="s">
        <v>182</v>
      </c>
      <c r="Z5" s="107" t="s">
        <v>125</v>
      </c>
      <c r="AA5" s="76" t="s">
        <v>182</v>
      </c>
      <c r="AB5" s="107" t="s">
        <v>125</v>
      </c>
      <c r="AC5" s="76" t="s">
        <v>182</v>
      </c>
      <c r="AD5" s="107" t="s">
        <v>125</v>
      </c>
      <c r="AE5" s="76" t="s">
        <v>182</v>
      </c>
      <c r="AF5" s="107" t="s">
        <v>125</v>
      </c>
      <c r="AG5" s="76" t="s">
        <v>182</v>
      </c>
      <c r="AH5" s="107" t="s">
        <v>125</v>
      </c>
      <c r="AI5" s="76" t="s">
        <v>182</v>
      </c>
      <c r="AJ5" s="107" t="s">
        <v>125</v>
      </c>
      <c r="AK5" s="76" t="s">
        <v>182</v>
      </c>
      <c r="AL5" s="107" t="s">
        <v>125</v>
      </c>
      <c r="AM5" s="76" t="s">
        <v>182</v>
      </c>
      <c r="AN5" s="107" t="s">
        <v>125</v>
      </c>
      <c r="AO5" s="76" t="s">
        <v>182</v>
      </c>
      <c r="AP5" s="107" t="s">
        <v>125</v>
      </c>
      <c r="AQ5" s="76" t="s">
        <v>182</v>
      </c>
      <c r="AR5" s="107" t="s">
        <v>125</v>
      </c>
      <c r="AS5" s="76" t="s">
        <v>182</v>
      </c>
      <c r="AT5" s="107" t="s">
        <v>125</v>
      </c>
      <c r="AU5" s="76" t="s">
        <v>182</v>
      </c>
      <c r="AV5" s="107" t="s">
        <v>125</v>
      </c>
    </row>
    <row r="6" spans="1:48" ht="17.25" customHeight="1">
      <c r="A6" s="10" t="s">
        <v>240</v>
      </c>
      <c r="B6" s="11"/>
      <c r="C6" s="11">
        <v>41</v>
      </c>
      <c r="D6" s="43">
        <f>SUM(D7:D19)</f>
        <v>143159</v>
      </c>
      <c r="E6" s="43">
        <f>SUM(E7:E19)</f>
        <v>19531</v>
      </c>
      <c r="F6" s="43">
        <f>SUM(F7:F19)</f>
        <v>123628</v>
      </c>
      <c r="G6" s="14">
        <f>E6/D6*100</f>
        <v>13.642872610174701</v>
      </c>
      <c r="H6" s="14">
        <f>SUM(H7:H19)</f>
        <v>348</v>
      </c>
      <c r="I6" s="43">
        <f>SUM(I7:I19)</f>
        <v>1153</v>
      </c>
      <c r="J6" s="45">
        <f>SUM(J7:J19)</f>
        <v>18030</v>
      </c>
      <c r="K6" s="43">
        <f>SUM(K7:K19)</f>
        <v>186</v>
      </c>
      <c r="L6" s="16">
        <f>K6/J6*100</f>
        <v>1.0316139767054908</v>
      </c>
      <c r="M6" s="43">
        <f>SUM(M7:M19)</f>
        <v>1</v>
      </c>
      <c r="N6" s="14">
        <f>M6/J6*100</f>
        <v>5.5463117027176921E-3</v>
      </c>
      <c r="O6" s="103">
        <f>SUM(O7:O19)</f>
        <v>1602</v>
      </c>
      <c r="P6" s="17">
        <f>O6/J6*100</f>
        <v>8.885191347753743</v>
      </c>
      <c r="Q6" s="43">
        <f>SUM(Q7:Q19)</f>
        <v>1617</v>
      </c>
      <c r="R6" s="14">
        <f>Q6/J6*100</f>
        <v>8.9683860232945101</v>
      </c>
      <c r="S6" s="103">
        <f>SUM(S7:S19)</f>
        <v>1029</v>
      </c>
      <c r="T6" s="17">
        <f>S6/J6*100</f>
        <v>5.7071547420965061</v>
      </c>
      <c r="U6" s="43">
        <f>SUM(U7:U19)</f>
        <v>8</v>
      </c>
      <c r="V6" s="14">
        <f>U6/J6*100</f>
        <v>4.4370493621741537E-2</v>
      </c>
      <c r="W6" s="103">
        <f>SUM(W7:W19)</f>
        <v>1227</v>
      </c>
      <c r="X6" s="17">
        <f>W6/J6*100</f>
        <v>6.8053244592346092</v>
      </c>
      <c r="Y6" s="43">
        <f>SUM(Y7:Y19)</f>
        <v>154</v>
      </c>
      <c r="Z6" s="16">
        <f>Y6/J6*100</f>
        <v>0.8541320022185247</v>
      </c>
      <c r="AA6" s="43">
        <f>SUM(AA7:AA19)</f>
        <v>0</v>
      </c>
      <c r="AB6" s="16">
        <f>AA6/J6*100</f>
        <v>0</v>
      </c>
      <c r="AC6" s="43">
        <f>SUM(AC7:AC19)</f>
        <v>0</v>
      </c>
      <c r="AD6" s="16">
        <f>AC6/J6*100</f>
        <v>0</v>
      </c>
      <c r="AE6" s="43">
        <f>SUM(AE7:AE19)</f>
        <v>187</v>
      </c>
      <c r="AF6" s="16">
        <f>AE6/J6*100</f>
        <v>1.0371602884082085</v>
      </c>
      <c r="AG6" s="43">
        <f>SUM(AG7:AG19)</f>
        <v>0</v>
      </c>
      <c r="AH6" s="16">
        <f>AG6/J6*100</f>
        <v>0</v>
      </c>
      <c r="AI6" s="43">
        <f>SUM(AI7:AI19)</f>
        <v>7975</v>
      </c>
      <c r="AJ6" s="16">
        <f>AI6/J6*100</f>
        <v>44.231835829173598</v>
      </c>
      <c r="AK6" s="43">
        <f>SUM(AK7:AK19)</f>
        <v>0</v>
      </c>
      <c r="AL6" s="16">
        <f>AK6/J6*100</f>
        <v>0</v>
      </c>
      <c r="AM6" s="43">
        <f>SUM(AM7:AM19)</f>
        <v>0</v>
      </c>
      <c r="AN6" s="16">
        <f>AM6/J6*100</f>
        <v>0</v>
      </c>
      <c r="AO6" s="43">
        <f>SUM(AO7:AO19)</f>
        <v>3507</v>
      </c>
      <c r="AP6" s="16">
        <f>AO6/J6*100</f>
        <v>19.450915141430951</v>
      </c>
      <c r="AQ6" s="43">
        <f>SUM(AQ7:AQ19)</f>
        <v>0</v>
      </c>
      <c r="AR6" s="16">
        <f>AQ6/J6*100</f>
        <v>0</v>
      </c>
      <c r="AS6" s="43">
        <f>SUM(AS7:AS19)</f>
        <v>0</v>
      </c>
      <c r="AT6" s="16">
        <f>AS6/J6*100</f>
        <v>0</v>
      </c>
      <c r="AU6" s="43">
        <f>SUM(AU7:AU19)</f>
        <v>537</v>
      </c>
      <c r="AV6" s="16">
        <f>SUM(AU6/J6*100)</f>
        <v>2.978369384359401</v>
      </c>
    </row>
    <row r="7" spans="1:48">
      <c r="A7" s="209"/>
      <c r="B7" s="55" t="s">
        <v>218</v>
      </c>
      <c r="C7" s="55">
        <v>6</v>
      </c>
      <c r="D7" s="56">
        <f>'par communes 1'!C7</f>
        <v>7518</v>
      </c>
      <c r="E7" s="56">
        <f>'par communes 1'!D7</f>
        <v>902</v>
      </c>
      <c r="F7" s="56">
        <f>'par communes 1'!E7</f>
        <v>6616</v>
      </c>
      <c r="G7" s="116">
        <f>'par communes 1'!F7</f>
        <v>11.997871774408088</v>
      </c>
      <c r="H7" s="116">
        <f>'par communes 1'!G7</f>
        <v>26</v>
      </c>
      <c r="I7" s="56">
        <f>'par communes 1'!H7</f>
        <v>13</v>
      </c>
      <c r="J7" s="56">
        <f>'par communes 1'!I7</f>
        <v>863</v>
      </c>
      <c r="K7" s="36">
        <f>'par communes 1'!J7</f>
        <v>5</v>
      </c>
      <c r="L7" s="5">
        <f>'par communes 1'!K7</f>
        <v>0.57937427578215528</v>
      </c>
      <c r="M7" s="36">
        <f>'par communes 1'!L7</f>
        <v>0</v>
      </c>
      <c r="N7" s="5">
        <f>'par communes 1'!M7</f>
        <v>0</v>
      </c>
      <c r="O7" s="36">
        <f>'par communes 1'!N7</f>
        <v>64</v>
      </c>
      <c r="P7" s="5">
        <f>'par communes 1'!O7</f>
        <v>7.415990730011587</v>
      </c>
      <c r="Q7" s="36">
        <f>'par communes 1'!P7</f>
        <v>116</v>
      </c>
      <c r="R7" s="5">
        <f>'par communes 1'!Q7</f>
        <v>13.441483198146004</v>
      </c>
      <c r="S7" s="36">
        <f>'par communes 1'!R7</f>
        <v>60</v>
      </c>
      <c r="T7" s="5">
        <f>'par communes 1'!S7</f>
        <v>6.9524913093858638</v>
      </c>
      <c r="U7" s="36">
        <f>'par communes 1'!T7</f>
        <v>0</v>
      </c>
      <c r="V7" s="5">
        <f>'par communes 1'!U7</f>
        <v>0</v>
      </c>
      <c r="W7" s="36">
        <f>'par communes 1'!V7</f>
        <v>75</v>
      </c>
      <c r="X7" s="5">
        <f>'par communes 1'!W7</f>
        <v>8.6906141367323286</v>
      </c>
      <c r="Y7" s="36">
        <f>'par communes 1'!X7</f>
        <v>7</v>
      </c>
      <c r="Z7" s="5">
        <f>'par communes 1'!Y7</f>
        <v>0.81112398609501735</v>
      </c>
      <c r="AA7" s="36">
        <f>'par communes 1'!Z7</f>
        <v>0</v>
      </c>
      <c r="AB7" s="5">
        <f>'par communes 1'!AA7</f>
        <v>0</v>
      </c>
      <c r="AC7" s="36">
        <f>'par communes 1'!AB7</f>
        <v>0</v>
      </c>
      <c r="AD7" s="5">
        <f>'par communes 1'!AC7</f>
        <v>0</v>
      </c>
      <c r="AE7" s="36">
        <f>'par communes 1'!AD7</f>
        <v>11</v>
      </c>
      <c r="AF7" s="5">
        <f>'par communes 1'!AE7</f>
        <v>1.2746234067207416</v>
      </c>
      <c r="AG7" s="36">
        <f>'par communes 1'!AF7</f>
        <v>0</v>
      </c>
      <c r="AH7" s="5">
        <f>'par communes 1'!AG7</f>
        <v>0</v>
      </c>
      <c r="AI7" s="36">
        <f>'par communes 1'!AH7</f>
        <v>239</v>
      </c>
      <c r="AJ7" s="5">
        <f>'par communes 1'!AI7</f>
        <v>27.694090382387021</v>
      </c>
      <c r="AK7" s="36">
        <f>'par communes 1'!AJ7</f>
        <v>0</v>
      </c>
      <c r="AL7" s="5">
        <f>'par communes 1'!AK7</f>
        <v>0</v>
      </c>
      <c r="AM7" s="36">
        <f>'par communes 1'!AL7</f>
        <v>0</v>
      </c>
      <c r="AN7" s="5">
        <f>'par communes 1'!AM7</f>
        <v>0</v>
      </c>
      <c r="AO7" s="36">
        <f>'par communes 1'!AN7</f>
        <v>256</v>
      </c>
      <c r="AP7" s="5">
        <f>'par communes 1'!AO7</f>
        <v>29.663962920046348</v>
      </c>
      <c r="AQ7" s="36">
        <f>'par communes 1'!AP7</f>
        <v>0</v>
      </c>
      <c r="AR7" s="5">
        <f>'par communes 1'!AQ7</f>
        <v>0</v>
      </c>
      <c r="AS7" s="36">
        <f>'par communes 1'!AR7</f>
        <v>0</v>
      </c>
      <c r="AT7" s="5">
        <f>'par communes 1'!AS7</f>
        <v>0</v>
      </c>
      <c r="AU7" s="36">
        <f>'par communes 1'!AT7</f>
        <v>30</v>
      </c>
      <c r="AV7" s="5">
        <f>'par communes 1'!AU7</f>
        <v>3.4762456546929319</v>
      </c>
    </row>
    <row r="8" spans="1:48">
      <c r="A8" s="209"/>
      <c r="B8" s="55" t="s">
        <v>150</v>
      </c>
      <c r="C8" s="55">
        <v>10</v>
      </c>
      <c r="D8" s="56">
        <f>'par communes 1'!C10</f>
        <v>18562</v>
      </c>
      <c r="E8" s="56">
        <f>'par communes 1'!D10</f>
        <v>2913</v>
      </c>
      <c r="F8" s="56">
        <f>'par communes 1'!E10</f>
        <v>15649</v>
      </c>
      <c r="G8" s="116">
        <f>'par communes 1'!F10</f>
        <v>15.693352009481737</v>
      </c>
      <c r="H8" s="116">
        <f>'par communes 1'!G10</f>
        <v>22</v>
      </c>
      <c r="I8" s="56">
        <f>'par communes 1'!H10</f>
        <v>56</v>
      </c>
      <c r="J8" s="56">
        <f>'par communes 1'!I10</f>
        <v>2835</v>
      </c>
      <c r="K8" s="36">
        <f>'par communes 1'!J10</f>
        <v>18</v>
      </c>
      <c r="L8" s="5">
        <f>'par communes 1'!K10</f>
        <v>0.63492063492063489</v>
      </c>
      <c r="M8" s="36">
        <f>'par communes 1'!L10</f>
        <v>0</v>
      </c>
      <c r="N8" s="5">
        <f>'par communes 1'!M10</f>
        <v>0</v>
      </c>
      <c r="O8" s="36">
        <f>'par communes 1'!N10</f>
        <v>125</v>
      </c>
      <c r="P8" s="5">
        <f>'par communes 1'!O10</f>
        <v>4.409171075837742</v>
      </c>
      <c r="Q8" s="36">
        <f>'par communes 1'!P10</f>
        <v>132</v>
      </c>
      <c r="R8" s="5">
        <f>'par communes 1'!Q10</f>
        <v>4.6560846560846558</v>
      </c>
      <c r="S8" s="36">
        <f>'par communes 1'!R10</f>
        <v>113</v>
      </c>
      <c r="T8" s="5">
        <f>'par communes 1'!S10</f>
        <v>3.9858906525573197</v>
      </c>
      <c r="U8" s="36">
        <f>'par communes 1'!T10</f>
        <v>3</v>
      </c>
      <c r="V8" s="5">
        <f>'par communes 1'!U10</f>
        <v>0.10582010582010583</v>
      </c>
      <c r="W8" s="36">
        <f>'par communes 1'!V10</f>
        <v>112</v>
      </c>
      <c r="X8" s="5">
        <f>'par communes 1'!W10</f>
        <v>3.9506172839506171</v>
      </c>
      <c r="Y8" s="36">
        <f>'par communes 1'!X10</f>
        <v>13</v>
      </c>
      <c r="Z8" s="5">
        <f>'par communes 1'!Y10</f>
        <v>0.45855379188712525</v>
      </c>
      <c r="AA8" s="36">
        <f>'par communes 1'!Z10</f>
        <v>0</v>
      </c>
      <c r="AB8" s="5">
        <f>'par communes 1'!AA10</f>
        <v>0</v>
      </c>
      <c r="AC8" s="36">
        <f>'par communes 1'!AB10</f>
        <v>0</v>
      </c>
      <c r="AD8" s="5">
        <f>'par communes 1'!AC10</f>
        <v>0</v>
      </c>
      <c r="AE8" s="36">
        <f>'par communes 1'!AD10</f>
        <v>15</v>
      </c>
      <c r="AF8" s="5">
        <f>'par communes 1'!AE10</f>
        <v>0.52910052910052907</v>
      </c>
      <c r="AG8" s="36">
        <f>'par communes 1'!AF10</f>
        <v>0</v>
      </c>
      <c r="AH8" s="5">
        <f>'par communes 1'!AG10</f>
        <v>0</v>
      </c>
      <c r="AI8" s="36">
        <f>'par communes 1'!AH10</f>
        <v>2070</v>
      </c>
      <c r="AJ8" s="5">
        <f>'par communes 1'!AI10</f>
        <v>73.015873015873012</v>
      </c>
      <c r="AK8" s="36">
        <f>'par communes 1'!AJ10</f>
        <v>0</v>
      </c>
      <c r="AL8" s="5">
        <f>'par communes 1'!AK10</f>
        <v>0</v>
      </c>
      <c r="AM8" s="36">
        <f>'par communes 1'!AL10</f>
        <v>0</v>
      </c>
      <c r="AN8" s="5">
        <f>'par communes 1'!AM10</f>
        <v>0</v>
      </c>
      <c r="AO8" s="36">
        <f>'par communes 1'!AN10</f>
        <v>194</v>
      </c>
      <c r="AP8" s="5">
        <f>'par communes 1'!AO10</f>
        <v>6.8430335097001764</v>
      </c>
      <c r="AQ8" s="36">
        <f>'par communes 1'!AP10</f>
        <v>0</v>
      </c>
      <c r="AR8" s="5">
        <f>'par communes 1'!AQ10</f>
        <v>0</v>
      </c>
      <c r="AS8" s="36">
        <f>'par communes 1'!AR10</f>
        <v>0</v>
      </c>
      <c r="AT8" s="5">
        <f>'par communes 1'!AS10</f>
        <v>0</v>
      </c>
      <c r="AU8" s="36">
        <f>'par communes 1'!AT10</f>
        <v>40</v>
      </c>
      <c r="AV8" s="5">
        <f>'par communes 1'!AU10</f>
        <v>1.4109347442680775</v>
      </c>
    </row>
    <row r="9" spans="1:48">
      <c r="A9" s="209"/>
      <c r="B9" s="55" t="s">
        <v>225</v>
      </c>
      <c r="C9" s="55">
        <v>15</v>
      </c>
      <c r="D9" s="56">
        <f>'par communes 1'!C17</f>
        <v>7556</v>
      </c>
      <c r="E9" s="56">
        <f>'par communes 1'!D17</f>
        <v>952</v>
      </c>
      <c r="F9" s="56">
        <f>'par communes 1'!E17</f>
        <v>6604</v>
      </c>
      <c r="G9" s="116">
        <f>'par communes 1'!F17</f>
        <v>12.599258867125462</v>
      </c>
      <c r="H9" s="116">
        <f>'par communes 1'!G17</f>
        <v>5</v>
      </c>
      <c r="I9" s="56">
        <f>'par communes 1'!H17</f>
        <v>24</v>
      </c>
      <c r="J9" s="56">
        <f>'par communes 1'!I17</f>
        <v>923</v>
      </c>
      <c r="K9" s="36">
        <f>'par communes 1'!J17</f>
        <v>13</v>
      </c>
      <c r="L9" s="5">
        <f>'par communes 1'!K17</f>
        <v>1.4084507042253522</v>
      </c>
      <c r="M9" s="36">
        <f>'par communes 1'!L17</f>
        <v>0</v>
      </c>
      <c r="N9" s="5">
        <f>'par communes 1'!M17</f>
        <v>0</v>
      </c>
      <c r="O9" s="36">
        <f>'par communes 1'!N17</f>
        <v>27</v>
      </c>
      <c r="P9" s="5">
        <f>'par communes 1'!O17</f>
        <v>2.9252437703141929</v>
      </c>
      <c r="Q9" s="36">
        <f>'par communes 1'!P17</f>
        <v>52</v>
      </c>
      <c r="R9" s="5">
        <f>'par communes 1'!Q17</f>
        <v>5.6338028169014089</v>
      </c>
      <c r="S9" s="36">
        <f>'par communes 1'!R17</f>
        <v>32</v>
      </c>
      <c r="T9" s="5">
        <f>'par communes 1'!S17</f>
        <v>3.4669555796316356</v>
      </c>
      <c r="U9" s="36">
        <f>'par communes 1'!T17</f>
        <v>0</v>
      </c>
      <c r="V9" s="5">
        <f>'par communes 1'!U17</f>
        <v>0</v>
      </c>
      <c r="W9" s="36">
        <f>'par communes 1'!V17</f>
        <v>39</v>
      </c>
      <c r="X9" s="5">
        <f>'par communes 1'!W17</f>
        <v>4.225352112676056</v>
      </c>
      <c r="Y9" s="36">
        <f>'par communes 1'!X17</f>
        <v>10</v>
      </c>
      <c r="Z9" s="5">
        <f>'par communes 1'!Y17</f>
        <v>1.0834236186348862</v>
      </c>
      <c r="AA9" s="36">
        <f>'par communes 1'!Z17</f>
        <v>0</v>
      </c>
      <c r="AB9" s="5">
        <f>'par communes 1'!AA17</f>
        <v>0</v>
      </c>
      <c r="AC9" s="36">
        <f>'par communes 1'!AB17</f>
        <v>0</v>
      </c>
      <c r="AD9" s="5">
        <f>'par communes 1'!AC17</f>
        <v>0</v>
      </c>
      <c r="AE9" s="36">
        <f>'par communes 1'!AD17</f>
        <v>10</v>
      </c>
      <c r="AF9" s="5">
        <f>'par communes 1'!AE17</f>
        <v>1.0834236186348862</v>
      </c>
      <c r="AG9" s="36">
        <f>'par communes 1'!AF17</f>
        <v>0</v>
      </c>
      <c r="AH9" s="5">
        <f>'par communes 1'!AG17</f>
        <v>0</v>
      </c>
      <c r="AI9" s="36">
        <f>'par communes 1'!AH17</f>
        <v>634</v>
      </c>
      <c r="AJ9" s="5">
        <f>'par communes 1'!AI17</f>
        <v>68.689057421451778</v>
      </c>
      <c r="AK9" s="36">
        <f>'par communes 1'!AJ17</f>
        <v>0</v>
      </c>
      <c r="AL9" s="5">
        <f>'par communes 1'!AK17</f>
        <v>0</v>
      </c>
      <c r="AM9" s="36">
        <f>'par communes 1'!AL17</f>
        <v>0</v>
      </c>
      <c r="AN9" s="5">
        <f>'par communes 1'!AM17</f>
        <v>0</v>
      </c>
      <c r="AO9" s="36">
        <f>'par communes 1'!AN17</f>
        <v>90</v>
      </c>
      <c r="AP9" s="5">
        <f>'par communes 1'!AO17</f>
        <v>9.750812567713977</v>
      </c>
      <c r="AQ9" s="36">
        <f>'par communes 1'!AP17</f>
        <v>0</v>
      </c>
      <c r="AR9" s="5">
        <f>'par communes 1'!AQ17</f>
        <v>0</v>
      </c>
      <c r="AS9" s="36">
        <f>'par communes 1'!AR17</f>
        <v>0</v>
      </c>
      <c r="AT9" s="5">
        <f>'par communes 1'!AS17</f>
        <v>0</v>
      </c>
      <c r="AU9" s="36">
        <f>'par communes 1'!AT17</f>
        <v>16</v>
      </c>
      <c r="AV9" s="5">
        <f>'par communes 1'!AU17</f>
        <v>1.7334777898158178</v>
      </c>
    </row>
    <row r="10" spans="1:48">
      <c r="A10" s="209"/>
      <c r="B10" s="65" t="s">
        <v>144</v>
      </c>
      <c r="C10" s="65">
        <v>10</v>
      </c>
      <c r="D10" s="64">
        <f>'par communes 1'!C20</f>
        <v>11358</v>
      </c>
      <c r="E10" s="64">
        <f>'par communes 1'!D20</f>
        <v>1223</v>
      </c>
      <c r="F10" s="64">
        <f>'par communes 1'!E20</f>
        <v>10135</v>
      </c>
      <c r="G10" s="125">
        <f>'par communes 1'!F20</f>
        <v>10.76774079943652</v>
      </c>
      <c r="H10" s="125">
        <f>'par communes 1'!G20</f>
        <v>37</v>
      </c>
      <c r="I10" s="64">
        <f>'par communes 1'!H20</f>
        <v>15</v>
      </c>
      <c r="J10" s="64">
        <f>'par communes 1'!I20</f>
        <v>1171</v>
      </c>
      <c r="K10" s="36">
        <f>'par communes 1'!J20</f>
        <v>14</v>
      </c>
      <c r="L10" s="5">
        <f>'par communes 1'!K20</f>
        <v>1.1955593509820666</v>
      </c>
      <c r="M10" s="36">
        <f>'par communes 1'!L20</f>
        <v>1</v>
      </c>
      <c r="N10" s="5">
        <f>'par communes 1'!M20</f>
        <v>8.5397096498719044E-2</v>
      </c>
      <c r="O10" s="36">
        <f>'par communes 1'!N20</f>
        <v>124</v>
      </c>
      <c r="P10" s="5">
        <f>'par communes 1'!O20</f>
        <v>10.589239965841161</v>
      </c>
      <c r="Q10" s="36">
        <f>'par communes 1'!P20</f>
        <v>156</v>
      </c>
      <c r="R10" s="5">
        <f>'par communes 1'!Q20</f>
        <v>13.321947053800171</v>
      </c>
      <c r="S10" s="36">
        <f>'par communes 1'!R20</f>
        <v>74</v>
      </c>
      <c r="T10" s="5">
        <f>'par communes 1'!S20</f>
        <v>6.3193851409052098</v>
      </c>
      <c r="U10" s="36">
        <f>'par communes 1'!T20</f>
        <v>0</v>
      </c>
      <c r="V10" s="5">
        <f>'par communes 1'!U20</f>
        <v>0</v>
      </c>
      <c r="W10" s="36">
        <f>'par communes 1'!V20</f>
        <v>106</v>
      </c>
      <c r="X10" s="5">
        <f>'par communes 1'!W20</f>
        <v>9.0520922288642183</v>
      </c>
      <c r="Y10" s="36">
        <f>'par communes 1'!X20</f>
        <v>12</v>
      </c>
      <c r="Z10" s="5">
        <f>'par communes 1'!Y20</f>
        <v>1.0247651579846286</v>
      </c>
      <c r="AA10" s="36">
        <f>'par communes 1'!Z20</f>
        <v>0</v>
      </c>
      <c r="AB10" s="5">
        <f>'par communes 1'!AA20</f>
        <v>0</v>
      </c>
      <c r="AC10" s="36">
        <f>'par communes 1'!AB20</f>
        <v>0</v>
      </c>
      <c r="AD10" s="5">
        <f>'par communes 1'!AC20</f>
        <v>0</v>
      </c>
      <c r="AE10" s="36">
        <f>'par communes 1'!AD20</f>
        <v>18</v>
      </c>
      <c r="AF10" s="5">
        <f>'par communes 1'!AE20</f>
        <v>1.5371477369769428</v>
      </c>
      <c r="AG10" s="36">
        <f>'par communes 1'!AF20</f>
        <v>0</v>
      </c>
      <c r="AH10" s="5">
        <f>'par communes 1'!AG20</f>
        <v>0</v>
      </c>
      <c r="AI10" s="36">
        <f>'par communes 1'!AH20</f>
        <v>360</v>
      </c>
      <c r="AJ10" s="5">
        <f>'par communes 1'!AI20</f>
        <v>30.74295473953886</v>
      </c>
      <c r="AK10" s="36">
        <f>'par communes 1'!AJ20</f>
        <v>0</v>
      </c>
      <c r="AL10" s="5">
        <f>'par communes 1'!AK20</f>
        <v>0</v>
      </c>
      <c r="AM10" s="36">
        <f>'par communes 1'!AL20</f>
        <v>0</v>
      </c>
      <c r="AN10" s="5">
        <f>'par communes 1'!AM20</f>
        <v>0</v>
      </c>
      <c r="AO10" s="36">
        <f>'par communes 1'!AN20</f>
        <v>267</v>
      </c>
      <c r="AP10" s="5">
        <f>'par communes 1'!AO20</f>
        <v>22.801024765157983</v>
      </c>
      <c r="AQ10" s="36">
        <f>'par communes 1'!AP20</f>
        <v>0</v>
      </c>
      <c r="AR10" s="5">
        <f>'par communes 1'!AQ20</f>
        <v>0</v>
      </c>
      <c r="AS10" s="36">
        <f>'par communes 1'!AR20</f>
        <v>0</v>
      </c>
      <c r="AT10" s="5">
        <f>'par communes 1'!AS20</f>
        <v>0</v>
      </c>
      <c r="AU10" s="36">
        <f>'par communes 1'!AT20</f>
        <v>39</v>
      </c>
      <c r="AV10" s="5">
        <f>'par communes 1'!AU20</f>
        <v>3.3304867634500428</v>
      </c>
    </row>
    <row r="11" spans="1:48">
      <c r="A11" s="209"/>
      <c r="B11" s="55" t="s">
        <v>242</v>
      </c>
      <c r="C11" s="55">
        <v>7</v>
      </c>
      <c r="D11" s="56">
        <f>'par communes 1'!C24</f>
        <v>12580</v>
      </c>
      <c r="E11" s="56">
        <f>'par communes 1'!D24</f>
        <v>1390</v>
      </c>
      <c r="F11" s="56">
        <f>'par communes 1'!E24</f>
        <v>11190</v>
      </c>
      <c r="G11" s="116">
        <f>'par communes 1'!F24</f>
        <v>11.049284578696343</v>
      </c>
      <c r="H11" s="116">
        <f>'par communes 1'!G24</f>
        <v>21</v>
      </c>
      <c r="I11" s="56">
        <f>'par communes 1'!H24</f>
        <v>27</v>
      </c>
      <c r="J11" s="56">
        <f>'par communes 1'!I24</f>
        <v>1342</v>
      </c>
      <c r="K11" s="36">
        <f>'par communes 1'!J24</f>
        <v>19</v>
      </c>
      <c r="L11" s="5">
        <f>'par communes 1'!K24</f>
        <v>1.4157973174366618</v>
      </c>
      <c r="M11" s="36">
        <f>'par communes 1'!L24</f>
        <v>0</v>
      </c>
      <c r="N11" s="5">
        <f>'par communes 1'!M24</f>
        <v>0</v>
      </c>
      <c r="O11" s="36">
        <f>'par communes 1'!N24</f>
        <v>92</v>
      </c>
      <c r="P11" s="5">
        <f>'par communes 1'!O24</f>
        <v>6.855439642324888</v>
      </c>
      <c r="Q11" s="36">
        <f>'par communes 1'!P24</f>
        <v>106</v>
      </c>
      <c r="R11" s="5">
        <f>'par communes 1'!Q24</f>
        <v>7.8986587183308492</v>
      </c>
      <c r="S11" s="36">
        <f>'par communes 1'!R24</f>
        <v>86</v>
      </c>
      <c r="T11" s="5">
        <f>'par communes 1'!S24</f>
        <v>6.4083457526080485</v>
      </c>
      <c r="U11" s="36">
        <f>'par communes 1'!T24</f>
        <v>5</v>
      </c>
      <c r="V11" s="5">
        <f>'par communes 1'!U24</f>
        <v>0.37257824143070045</v>
      </c>
      <c r="W11" s="36">
        <f>'par communes 1'!V24</f>
        <v>94</v>
      </c>
      <c r="X11" s="5">
        <f>'par communes 1'!W24</f>
        <v>7.0044709388971684</v>
      </c>
      <c r="Y11" s="36">
        <f>'par communes 1'!X24</f>
        <v>11</v>
      </c>
      <c r="Z11" s="5">
        <f>'par communes 1'!Y24</f>
        <v>0.81967213114754101</v>
      </c>
      <c r="AA11" s="36">
        <f>'par communes 1'!Z24</f>
        <v>0</v>
      </c>
      <c r="AB11" s="5">
        <f>'par communes 1'!AA24</f>
        <v>0</v>
      </c>
      <c r="AC11" s="36">
        <f>'par communes 1'!AB24</f>
        <v>0</v>
      </c>
      <c r="AD11" s="5">
        <f>'par communes 1'!AC24</f>
        <v>0</v>
      </c>
      <c r="AE11" s="36">
        <f>'par communes 1'!AD24</f>
        <v>18</v>
      </c>
      <c r="AF11" s="5">
        <f>'par communes 1'!AE24</f>
        <v>1.3412816691505216</v>
      </c>
      <c r="AG11" s="36">
        <f>'par communes 1'!AF24</f>
        <v>0</v>
      </c>
      <c r="AH11" s="5">
        <f>'par communes 1'!AG24</f>
        <v>0</v>
      </c>
      <c r="AI11" s="36">
        <f>'par communes 1'!AH24</f>
        <v>582</v>
      </c>
      <c r="AJ11" s="5">
        <f>'par communes 1'!AI24</f>
        <v>43.368107302533531</v>
      </c>
      <c r="AK11" s="36">
        <f>'par communes 1'!AJ24</f>
        <v>0</v>
      </c>
      <c r="AL11" s="5">
        <f>'par communes 1'!AK24</f>
        <v>0</v>
      </c>
      <c r="AM11" s="36">
        <f>'par communes 1'!AL24</f>
        <v>0</v>
      </c>
      <c r="AN11" s="5">
        <f>'par communes 1'!AM24</f>
        <v>0</v>
      </c>
      <c r="AO11" s="36">
        <f>'par communes 1'!AN24</f>
        <v>290</v>
      </c>
      <c r="AP11" s="5">
        <f>'par communes 1'!AO24</f>
        <v>21.609538002980628</v>
      </c>
      <c r="AQ11" s="36">
        <f>'par communes 1'!AP24</f>
        <v>0</v>
      </c>
      <c r="AR11" s="5">
        <f>'par communes 1'!AQ24</f>
        <v>0</v>
      </c>
      <c r="AS11" s="36">
        <f>'par communes 1'!AR24</f>
        <v>0</v>
      </c>
      <c r="AT11" s="5">
        <f>'par communes 1'!AS24</f>
        <v>0</v>
      </c>
      <c r="AU11" s="36">
        <f>'par communes 1'!AT24</f>
        <v>39</v>
      </c>
      <c r="AV11" s="5">
        <f>'par communes 1'!AU24</f>
        <v>2.9061102831594634</v>
      </c>
    </row>
    <row r="12" spans="1:48">
      <c r="A12" s="209"/>
      <c r="B12" s="55" t="s">
        <v>145</v>
      </c>
      <c r="C12" s="55">
        <v>12</v>
      </c>
      <c r="D12" s="56">
        <f>'par communes 1'!C28</f>
        <v>8851</v>
      </c>
      <c r="E12" s="56">
        <f>'par communes 1'!D28</f>
        <v>1580</v>
      </c>
      <c r="F12" s="56">
        <f>'par communes 1'!E28</f>
        <v>7271</v>
      </c>
      <c r="G12" s="116">
        <f>'par communes 1'!F28</f>
        <v>17.851090272285617</v>
      </c>
      <c r="H12" s="116">
        <f>'par communes 1'!G28</f>
        <v>35</v>
      </c>
      <c r="I12" s="56">
        <f>'par communes 1'!H28</f>
        <v>30</v>
      </c>
      <c r="J12" s="56">
        <f>'par communes 1'!I28</f>
        <v>1515</v>
      </c>
      <c r="K12" s="36">
        <f>'par communes 1'!J28</f>
        <v>23</v>
      </c>
      <c r="L12" s="5">
        <f>'par communes 1'!K28</f>
        <v>1.5181518151815181</v>
      </c>
      <c r="M12" s="36">
        <f>'par communes 1'!L28</f>
        <v>0</v>
      </c>
      <c r="N12" s="5">
        <f>'par communes 1'!M28</f>
        <v>0</v>
      </c>
      <c r="O12" s="36">
        <f>'par communes 1'!N28</f>
        <v>192</v>
      </c>
      <c r="P12" s="5">
        <f>'par communes 1'!O28</f>
        <v>12.673267326732674</v>
      </c>
      <c r="Q12" s="36">
        <f>'par communes 1'!P28</f>
        <v>104</v>
      </c>
      <c r="R12" s="5">
        <f>'par communes 1'!Q28</f>
        <v>6.8646864686468652</v>
      </c>
      <c r="S12" s="36">
        <f>'par communes 1'!R28</f>
        <v>75</v>
      </c>
      <c r="T12" s="5">
        <f>'par communes 1'!S28</f>
        <v>4.9504950495049505</v>
      </c>
      <c r="U12" s="36">
        <f>'par communes 1'!T28</f>
        <v>0</v>
      </c>
      <c r="V12" s="5">
        <f>'par communes 1'!U28</f>
        <v>0</v>
      </c>
      <c r="W12" s="36">
        <f>'par communes 1'!V28</f>
        <v>79</v>
      </c>
      <c r="X12" s="5">
        <f>'par communes 1'!W28</f>
        <v>5.214521452145215</v>
      </c>
      <c r="Y12" s="36">
        <f>'par communes 1'!X28</f>
        <v>23</v>
      </c>
      <c r="Z12" s="5">
        <f>'par communes 1'!Y28</f>
        <v>1.5181518151815181</v>
      </c>
      <c r="AA12" s="36">
        <f>'par communes 1'!Z28</f>
        <v>0</v>
      </c>
      <c r="AB12" s="5">
        <f>'par communes 1'!AA28</f>
        <v>0</v>
      </c>
      <c r="AC12" s="36">
        <f>'par communes 1'!AB28</f>
        <v>0</v>
      </c>
      <c r="AD12" s="5">
        <f>'par communes 1'!AC28</f>
        <v>0</v>
      </c>
      <c r="AE12" s="36">
        <f>'par communes 1'!AD28</f>
        <v>26</v>
      </c>
      <c r="AF12" s="5">
        <f>'par communes 1'!AE28</f>
        <v>1.7161716171617163</v>
      </c>
      <c r="AG12" s="36">
        <f>'par communes 1'!AF28</f>
        <v>0</v>
      </c>
      <c r="AH12" s="5">
        <f>'par communes 1'!AG28</f>
        <v>0</v>
      </c>
      <c r="AI12" s="36">
        <f>'par communes 1'!AH28</f>
        <v>518</v>
      </c>
      <c r="AJ12" s="5">
        <f>'par communes 1'!AI28</f>
        <v>34.191419141914196</v>
      </c>
      <c r="AK12" s="36">
        <f>'par communes 1'!AJ28</f>
        <v>0</v>
      </c>
      <c r="AL12" s="5">
        <f>'par communes 1'!AK28</f>
        <v>0</v>
      </c>
      <c r="AM12" s="36">
        <f>'par communes 1'!AL28</f>
        <v>0</v>
      </c>
      <c r="AN12" s="5">
        <f>'par communes 1'!AM28</f>
        <v>0</v>
      </c>
      <c r="AO12" s="36">
        <f>'par communes 1'!AN28</f>
        <v>412</v>
      </c>
      <c r="AP12" s="5">
        <f>'par communes 1'!AO28</f>
        <v>27.194719471947192</v>
      </c>
      <c r="AQ12" s="36">
        <f>'par communes 1'!AP28</f>
        <v>0</v>
      </c>
      <c r="AR12" s="5">
        <f>'par communes 1'!AQ28</f>
        <v>0</v>
      </c>
      <c r="AS12" s="36">
        <f>'par communes 1'!AR28</f>
        <v>0</v>
      </c>
      <c r="AT12" s="5">
        <f>'par communes 1'!AS28</f>
        <v>0</v>
      </c>
      <c r="AU12" s="36">
        <f>'par communes 1'!AT28</f>
        <v>63</v>
      </c>
      <c r="AV12" s="5">
        <f>'par communes 1'!AU28</f>
        <v>4.1584158415841586</v>
      </c>
    </row>
    <row r="13" spans="1:48" s="8" customFormat="1">
      <c r="A13" s="209"/>
      <c r="B13" s="55" t="s">
        <v>146</v>
      </c>
      <c r="C13" s="55">
        <v>8</v>
      </c>
      <c r="D13" s="56">
        <f>'par communes 1'!C29</f>
        <v>7968</v>
      </c>
      <c r="E13" s="56">
        <f>'par communes 1'!D29</f>
        <v>852</v>
      </c>
      <c r="F13" s="56">
        <f>'par communes 1'!E29</f>
        <v>7116</v>
      </c>
      <c r="G13" s="116">
        <f>'par communes 1'!F29</f>
        <v>10.692771084337348</v>
      </c>
      <c r="H13" s="116">
        <f>'par communes 1'!G29</f>
        <v>17</v>
      </c>
      <c r="I13" s="56">
        <f>'par communes 1'!H29</f>
        <v>24</v>
      </c>
      <c r="J13" s="56">
        <f>'par communes 1'!I29</f>
        <v>811</v>
      </c>
      <c r="K13" s="36">
        <f>'par communes 1'!J29</f>
        <v>13</v>
      </c>
      <c r="L13" s="5">
        <f>'par communes 1'!K29</f>
        <v>1.6029593094944512</v>
      </c>
      <c r="M13" s="36">
        <f>'par communes 1'!L29</f>
        <v>0</v>
      </c>
      <c r="N13" s="5">
        <f>'par communes 1'!M29</f>
        <v>0</v>
      </c>
      <c r="O13" s="36">
        <f>'par communes 1'!N29</f>
        <v>134</v>
      </c>
      <c r="P13" s="5">
        <f>'par communes 1'!O29</f>
        <v>16.522811344019729</v>
      </c>
      <c r="Q13" s="36">
        <f>'par communes 1'!P29</f>
        <v>71</v>
      </c>
      <c r="R13" s="5">
        <f>'par communes 1'!Q29</f>
        <v>8.7546239210850807</v>
      </c>
      <c r="S13" s="36">
        <f>'par communes 1'!R29</f>
        <v>44</v>
      </c>
      <c r="T13" s="5">
        <f>'par communes 1'!S29</f>
        <v>5.4254007398273734</v>
      </c>
      <c r="U13" s="36">
        <f>'par communes 1'!T29</f>
        <v>0</v>
      </c>
      <c r="V13" s="5">
        <f>'par communes 1'!U29</f>
        <v>0</v>
      </c>
      <c r="W13" s="36">
        <f>'par communes 1'!V29</f>
        <v>43</v>
      </c>
      <c r="X13" s="5">
        <f>'par communes 1'!W29</f>
        <v>5.3020961775585702</v>
      </c>
      <c r="Y13" s="36">
        <f>'par communes 1'!X29</f>
        <v>8</v>
      </c>
      <c r="Z13" s="5">
        <f>'par communes 1'!Y29</f>
        <v>0.98643649815043155</v>
      </c>
      <c r="AA13" s="36">
        <f>'par communes 1'!Z29</f>
        <v>0</v>
      </c>
      <c r="AB13" s="5">
        <f>'par communes 1'!AA29</f>
        <v>0</v>
      </c>
      <c r="AC13" s="36">
        <f>'par communes 1'!AB29</f>
        <v>0</v>
      </c>
      <c r="AD13" s="5">
        <f>'par communes 1'!AC29</f>
        <v>0</v>
      </c>
      <c r="AE13" s="36">
        <f>'par communes 1'!AD29</f>
        <v>10</v>
      </c>
      <c r="AF13" s="5">
        <f>'par communes 1'!AE29</f>
        <v>1.2330456226880395</v>
      </c>
      <c r="AG13" s="36">
        <f>'par communes 1'!AF29</f>
        <v>0</v>
      </c>
      <c r="AH13" s="5">
        <f>'par communes 1'!AG29</f>
        <v>0</v>
      </c>
      <c r="AI13" s="36">
        <f>'par communes 1'!AH29</f>
        <v>357</v>
      </c>
      <c r="AJ13" s="5">
        <f>'par communes 1'!AI29</f>
        <v>44.019728729963006</v>
      </c>
      <c r="AK13" s="36">
        <f>'par communes 1'!AJ29</f>
        <v>0</v>
      </c>
      <c r="AL13" s="5">
        <f>'par communes 1'!AK29</f>
        <v>0</v>
      </c>
      <c r="AM13" s="36">
        <f>'par communes 1'!AL29</f>
        <v>0</v>
      </c>
      <c r="AN13" s="5">
        <f>'par communes 1'!AM29</f>
        <v>0</v>
      </c>
      <c r="AO13" s="36">
        <f>'par communes 1'!AN29</f>
        <v>111</v>
      </c>
      <c r="AP13" s="5">
        <f>'par communes 1'!AO29</f>
        <v>13.686806411837239</v>
      </c>
      <c r="AQ13" s="36">
        <f>'par communes 1'!AP29</f>
        <v>0</v>
      </c>
      <c r="AR13" s="5">
        <f>'par communes 1'!AQ29</f>
        <v>0</v>
      </c>
      <c r="AS13" s="36">
        <f>'par communes 1'!AR29</f>
        <v>0</v>
      </c>
      <c r="AT13" s="5">
        <f>'par communes 1'!AS29</f>
        <v>0</v>
      </c>
      <c r="AU13" s="36">
        <f>'par communes 1'!AT29</f>
        <v>20</v>
      </c>
      <c r="AV13" s="5">
        <f>'par communes 1'!AU29</f>
        <v>2.466091245376079</v>
      </c>
    </row>
    <row r="14" spans="1:48">
      <c r="A14" s="209"/>
      <c r="B14" s="55" t="s">
        <v>219</v>
      </c>
      <c r="C14" s="55">
        <v>7</v>
      </c>
      <c r="D14" s="56">
        <f>'par communes 1'!C30</f>
        <v>18525</v>
      </c>
      <c r="E14" s="56">
        <f>'par communes 1'!D30</f>
        <v>3291</v>
      </c>
      <c r="F14" s="56">
        <f>'par communes 1'!E30</f>
        <v>15234</v>
      </c>
      <c r="G14" s="116">
        <f>'par communes 1'!F30</f>
        <v>17.765182186234817</v>
      </c>
      <c r="H14" s="116">
        <f>'par communes 1'!G30</f>
        <v>56</v>
      </c>
      <c r="I14" s="56">
        <f>'par communes 1'!H30</f>
        <v>894</v>
      </c>
      <c r="J14" s="56">
        <f>'par communes 1'!I30</f>
        <v>2341</v>
      </c>
      <c r="K14" s="36">
        <f>'par communes 1'!J30</f>
        <v>27</v>
      </c>
      <c r="L14" s="5">
        <f>'par communes 1'!K30</f>
        <v>1.1533532678342588</v>
      </c>
      <c r="M14" s="36">
        <f>'par communes 1'!L30</f>
        <v>0</v>
      </c>
      <c r="N14" s="5">
        <f>'par communes 1'!M30</f>
        <v>0</v>
      </c>
      <c r="O14" s="36">
        <f>'par communes 1'!N30</f>
        <v>195</v>
      </c>
      <c r="P14" s="5">
        <f>'par communes 1'!O30</f>
        <v>8.3297736010252024</v>
      </c>
      <c r="Q14" s="36">
        <f>'par communes 1'!P30</f>
        <v>191</v>
      </c>
      <c r="R14" s="5">
        <f>'par communes 1'!Q30</f>
        <v>8.1589064502349427</v>
      </c>
      <c r="S14" s="36">
        <f>'par communes 1'!R30</f>
        <v>140</v>
      </c>
      <c r="T14" s="5">
        <f>'par communes 1'!S30</f>
        <v>5.9803502776591202</v>
      </c>
      <c r="U14" s="36">
        <f>'par communes 1'!T30</f>
        <v>0</v>
      </c>
      <c r="V14" s="5">
        <f>'par communes 1'!U30</f>
        <v>0</v>
      </c>
      <c r="W14" s="36">
        <f>'par communes 1'!V30</f>
        <v>209</v>
      </c>
      <c r="X14" s="5">
        <f>'par communes 1'!W30</f>
        <v>8.927808628791114</v>
      </c>
      <c r="Y14" s="36">
        <f>'par communes 1'!X30</f>
        <v>21</v>
      </c>
      <c r="Z14" s="5">
        <f>'par communes 1'!Y30</f>
        <v>0.89705254164886805</v>
      </c>
      <c r="AA14" s="36">
        <f>'par communes 1'!Z30</f>
        <v>0</v>
      </c>
      <c r="AB14" s="5">
        <f>'par communes 1'!AA30</f>
        <v>0</v>
      </c>
      <c r="AC14" s="36">
        <f>'par communes 1'!AB30</f>
        <v>0</v>
      </c>
      <c r="AD14" s="5">
        <f>'par communes 1'!AC30</f>
        <v>0</v>
      </c>
      <c r="AE14" s="36">
        <f>'par communes 1'!AD30</f>
        <v>24</v>
      </c>
      <c r="AF14" s="5">
        <f>'par communes 1'!AE30</f>
        <v>1.0252029047415634</v>
      </c>
      <c r="AG14" s="36">
        <f>'par communes 1'!AF30</f>
        <v>0</v>
      </c>
      <c r="AH14" s="5">
        <f>'par communes 1'!AG30</f>
        <v>0</v>
      </c>
      <c r="AI14" s="36">
        <f>'par communes 1'!AH30</f>
        <v>929</v>
      </c>
      <c r="AJ14" s="5">
        <f>'par communes 1'!AI30</f>
        <v>39.683895771038017</v>
      </c>
      <c r="AK14" s="36">
        <f>'par communes 1'!AJ30</f>
        <v>0</v>
      </c>
      <c r="AL14" s="5">
        <f>'par communes 1'!AK30</f>
        <v>0</v>
      </c>
      <c r="AM14" s="36">
        <f>'par communes 1'!AL30</f>
        <v>0</v>
      </c>
      <c r="AN14" s="5">
        <f>'par communes 1'!AM30</f>
        <v>0</v>
      </c>
      <c r="AO14" s="36">
        <f>'par communes 1'!AN30</f>
        <v>539</v>
      </c>
      <c r="AP14" s="5">
        <f>'par communes 1'!AO30</f>
        <v>23.024348568987612</v>
      </c>
      <c r="AQ14" s="36">
        <f>'par communes 1'!AP30</f>
        <v>0</v>
      </c>
      <c r="AR14" s="5">
        <f>'par communes 1'!AQ30</f>
        <v>0</v>
      </c>
      <c r="AS14" s="36">
        <f>'par communes 1'!AR30</f>
        <v>0</v>
      </c>
      <c r="AT14" s="5">
        <f>'par communes 1'!AS30</f>
        <v>0</v>
      </c>
      <c r="AU14" s="36">
        <f>'par communes 1'!AT30</f>
        <v>66</v>
      </c>
      <c r="AV14" s="5">
        <f>'par communes 1'!AU30</f>
        <v>2.8193079880392995</v>
      </c>
    </row>
    <row r="15" spans="1:48">
      <c r="A15" s="209"/>
      <c r="B15" s="55" t="s">
        <v>143</v>
      </c>
      <c r="C15" s="55">
        <v>8</v>
      </c>
      <c r="D15" s="56">
        <f>'par communes 1'!C31</f>
        <v>10638</v>
      </c>
      <c r="E15" s="56">
        <f>'par communes 1'!D31</f>
        <v>1100</v>
      </c>
      <c r="F15" s="56">
        <f>'par communes 1'!E31</f>
        <v>9538</v>
      </c>
      <c r="G15" s="116">
        <f>'par communes 1'!F31</f>
        <v>10.340289528106787</v>
      </c>
      <c r="H15" s="116">
        <f>'par communes 1'!G31</f>
        <v>49</v>
      </c>
      <c r="I15" s="56">
        <f>'par communes 1'!H31</f>
        <v>18</v>
      </c>
      <c r="J15" s="56">
        <f>'par communes 1'!I31</f>
        <v>1033</v>
      </c>
      <c r="K15" s="36">
        <f>'par communes 1'!J31</f>
        <v>11</v>
      </c>
      <c r="L15" s="5">
        <f>'par communes 1'!K31</f>
        <v>1.0648596321393997</v>
      </c>
      <c r="M15" s="36">
        <f>'par communes 1'!L31</f>
        <v>0</v>
      </c>
      <c r="N15" s="5">
        <f>'par communes 1'!M31</f>
        <v>0</v>
      </c>
      <c r="O15" s="36">
        <f>'par communes 1'!N31</f>
        <v>109</v>
      </c>
      <c r="P15" s="5">
        <f>'par communes 1'!O31</f>
        <v>10.551790900290415</v>
      </c>
      <c r="Q15" s="36">
        <f>'par communes 1'!P31</f>
        <v>133</v>
      </c>
      <c r="R15" s="5">
        <f>'par communes 1'!Q31</f>
        <v>12.87512100677638</v>
      </c>
      <c r="S15" s="36">
        <f>'par communes 1'!R31</f>
        <v>89</v>
      </c>
      <c r="T15" s="5">
        <f>'par communes 1'!S31</f>
        <v>8.6156824782187815</v>
      </c>
      <c r="U15" s="36">
        <f>'par communes 1'!T31</f>
        <v>0</v>
      </c>
      <c r="V15" s="5">
        <f>'par communes 1'!U31</f>
        <v>0</v>
      </c>
      <c r="W15" s="36">
        <f>'par communes 1'!V31</f>
        <v>87</v>
      </c>
      <c r="X15" s="5">
        <f>'par communes 1'!W31</f>
        <v>8.4220716360116157</v>
      </c>
      <c r="Y15" s="36">
        <f>'par communes 1'!X31</f>
        <v>12</v>
      </c>
      <c r="Z15" s="5">
        <f>'par communes 1'!Y31</f>
        <v>1.1616650532429817</v>
      </c>
      <c r="AA15" s="36">
        <f>'par communes 1'!Z31</f>
        <v>0</v>
      </c>
      <c r="AB15" s="5">
        <f>'par communes 1'!AA31</f>
        <v>0</v>
      </c>
      <c r="AC15" s="36">
        <f>'par communes 1'!AB31</f>
        <v>0</v>
      </c>
      <c r="AD15" s="5">
        <f>'par communes 1'!AC31</f>
        <v>0</v>
      </c>
      <c r="AE15" s="36">
        <f>'par communes 1'!AD31</f>
        <v>11</v>
      </c>
      <c r="AF15" s="5">
        <f>'par communes 1'!AE31</f>
        <v>1.0648596321393997</v>
      </c>
      <c r="AG15" s="36">
        <f>'par communes 1'!AF31</f>
        <v>0</v>
      </c>
      <c r="AH15" s="5">
        <f>'par communes 1'!AG31</f>
        <v>0</v>
      </c>
      <c r="AI15" s="36">
        <f>'par communes 1'!AH31</f>
        <v>225</v>
      </c>
      <c r="AJ15" s="5">
        <f>'par communes 1'!AI31</f>
        <v>21.781219748305904</v>
      </c>
      <c r="AK15" s="36">
        <f>'par communes 1'!AJ31</f>
        <v>0</v>
      </c>
      <c r="AL15" s="5">
        <f>'par communes 1'!AK31</f>
        <v>0</v>
      </c>
      <c r="AM15" s="36">
        <f>'par communes 1'!AL31</f>
        <v>0</v>
      </c>
      <c r="AN15" s="5">
        <f>'par communes 1'!AM31</f>
        <v>0</v>
      </c>
      <c r="AO15" s="36">
        <f>'par communes 1'!AN31</f>
        <v>325</v>
      </c>
      <c r="AP15" s="5">
        <f>'par communes 1'!AO31</f>
        <v>31.461761858664083</v>
      </c>
      <c r="AQ15" s="36">
        <f>'par communes 1'!AP31</f>
        <v>0</v>
      </c>
      <c r="AR15" s="5">
        <f>'par communes 1'!AQ31</f>
        <v>0</v>
      </c>
      <c r="AS15" s="36">
        <f>'par communes 1'!AR31</f>
        <v>0</v>
      </c>
      <c r="AT15" s="5">
        <f>'par communes 1'!AS31</f>
        <v>0</v>
      </c>
      <c r="AU15" s="36">
        <f>'par communes 1'!AT31</f>
        <v>31</v>
      </c>
      <c r="AV15" s="5">
        <f>'par communes 1'!AU31</f>
        <v>3.0009680542110355</v>
      </c>
    </row>
    <row r="16" spans="1:48" s="8" customFormat="1">
      <c r="A16" s="209"/>
      <c r="B16" s="55" t="s">
        <v>151</v>
      </c>
      <c r="C16" s="55">
        <v>3</v>
      </c>
      <c r="D16" s="56">
        <f>'par communes 1'!C33</f>
        <v>17312</v>
      </c>
      <c r="E16" s="56">
        <f>'par communes 1'!D33</f>
        <v>2526</v>
      </c>
      <c r="F16" s="56">
        <f>'par communes 1'!E33</f>
        <v>14786</v>
      </c>
      <c r="G16" s="116">
        <f>'par communes 1'!F33</f>
        <v>14.591035120147874</v>
      </c>
      <c r="H16" s="116">
        <f>'par communes 1'!G33</f>
        <v>47</v>
      </c>
      <c r="I16" s="56">
        <f>'par communes 1'!H33</f>
        <v>24</v>
      </c>
      <c r="J16" s="56">
        <f>'par communes 1'!I33</f>
        <v>2455</v>
      </c>
      <c r="K16" s="36">
        <f>'par communes 1'!J33</f>
        <v>20</v>
      </c>
      <c r="L16" s="5">
        <f>'par communes 1'!K33</f>
        <v>0.81466395112016288</v>
      </c>
      <c r="M16" s="36">
        <f>'par communes 1'!L33</f>
        <v>0</v>
      </c>
      <c r="N16" s="5">
        <f>'par communes 1'!M33</f>
        <v>0</v>
      </c>
      <c r="O16" s="36">
        <f>'par communes 1'!N33</f>
        <v>270</v>
      </c>
      <c r="P16" s="5">
        <f>'par communes 1'!O33</f>
        <v>10.997963340122199</v>
      </c>
      <c r="Q16" s="36">
        <f>'par communes 1'!P33</f>
        <v>327</v>
      </c>
      <c r="R16" s="5">
        <f>'par communes 1'!Q33</f>
        <v>13.319755600814664</v>
      </c>
      <c r="S16" s="36">
        <f>'par communes 1'!R33</f>
        <v>195</v>
      </c>
      <c r="T16" s="5">
        <f>'par communes 1'!S33</f>
        <v>7.9429735234215881</v>
      </c>
      <c r="U16" s="36">
        <f>'par communes 1'!T33</f>
        <v>0</v>
      </c>
      <c r="V16" s="5">
        <f>'par communes 1'!U33</f>
        <v>0</v>
      </c>
      <c r="W16" s="36">
        <f>'par communes 1'!V33</f>
        <v>213</v>
      </c>
      <c r="X16" s="5">
        <f>'par communes 1'!W33</f>
        <v>8.6761710794297358</v>
      </c>
      <c r="Y16" s="36">
        <f>'par communes 1'!X33</f>
        <v>21</v>
      </c>
      <c r="Z16" s="5">
        <f>'par communes 1'!Y33</f>
        <v>0.85539714867617112</v>
      </c>
      <c r="AA16" s="36">
        <f>'par communes 1'!Z33</f>
        <v>0</v>
      </c>
      <c r="AB16" s="5">
        <f>'par communes 1'!AA33</f>
        <v>0</v>
      </c>
      <c r="AC16" s="36">
        <f>'par communes 1'!AB33</f>
        <v>0</v>
      </c>
      <c r="AD16" s="5">
        <f>'par communes 1'!AC33</f>
        <v>0</v>
      </c>
      <c r="AE16" s="36">
        <f>'par communes 1'!AD33</f>
        <v>19</v>
      </c>
      <c r="AF16" s="5">
        <f>'par communes 1'!AE33</f>
        <v>0.77393075356415475</v>
      </c>
      <c r="AG16" s="36">
        <f>'par communes 1'!AF33</f>
        <v>0</v>
      </c>
      <c r="AH16" s="5">
        <f>'par communes 1'!AG33</f>
        <v>0</v>
      </c>
      <c r="AI16" s="36">
        <f>'par communes 1'!AH33</f>
        <v>670</v>
      </c>
      <c r="AJ16" s="5">
        <f>'par communes 1'!AI33</f>
        <v>27.291242362525459</v>
      </c>
      <c r="AK16" s="36">
        <f>'par communes 1'!AJ33</f>
        <v>0</v>
      </c>
      <c r="AL16" s="5">
        <f>'par communes 1'!AK33</f>
        <v>0</v>
      </c>
      <c r="AM16" s="36">
        <f>'par communes 1'!AL33</f>
        <v>0</v>
      </c>
      <c r="AN16" s="5">
        <f>'par communes 1'!AM33</f>
        <v>0</v>
      </c>
      <c r="AO16" s="36">
        <f>'par communes 1'!AN33</f>
        <v>593</v>
      </c>
      <c r="AP16" s="5">
        <f>'par communes 1'!AO33</f>
        <v>24.15478615071283</v>
      </c>
      <c r="AQ16" s="36">
        <f>'par communes 1'!AP33</f>
        <v>0</v>
      </c>
      <c r="AR16" s="5">
        <f>'par communes 1'!AQ33</f>
        <v>0</v>
      </c>
      <c r="AS16" s="36">
        <f>'par communes 1'!AR33</f>
        <v>0</v>
      </c>
      <c r="AT16" s="5">
        <f>'par communes 1'!AS33</f>
        <v>0</v>
      </c>
      <c r="AU16" s="36">
        <f>'par communes 1'!AT33</f>
        <v>127</v>
      </c>
      <c r="AV16" s="5">
        <f>'par communes 1'!AU33</f>
        <v>5.1731160896130346</v>
      </c>
    </row>
    <row r="17" spans="1:48">
      <c r="A17" s="209"/>
      <c r="B17" s="65" t="s">
        <v>147</v>
      </c>
      <c r="C17" s="65">
        <v>3</v>
      </c>
      <c r="D17" s="64">
        <f>'par communes 1'!C42</f>
        <v>9768</v>
      </c>
      <c r="E17" s="64">
        <f>'par communes 1'!D42</f>
        <v>1219</v>
      </c>
      <c r="F17" s="64">
        <f>'par communes 1'!E42</f>
        <v>8549</v>
      </c>
      <c r="G17" s="125">
        <f>'par communes 1'!F42</f>
        <v>12.47952497952498</v>
      </c>
      <c r="H17" s="125">
        <f>'par communes 1'!G42</f>
        <v>21</v>
      </c>
      <c r="I17" s="64">
        <f>'par communes 1'!H42</f>
        <v>9</v>
      </c>
      <c r="J17" s="64">
        <f>'par communes 1'!I42</f>
        <v>1189</v>
      </c>
      <c r="K17" s="36">
        <f>'par communes 1'!J42</f>
        <v>12</v>
      </c>
      <c r="L17" s="5">
        <f>'par communes 1'!K42</f>
        <v>1.0092514718250631</v>
      </c>
      <c r="M17" s="36">
        <f>'par communes 1'!L42</f>
        <v>0</v>
      </c>
      <c r="N17" s="5">
        <f>'par communes 1'!M42</f>
        <v>0</v>
      </c>
      <c r="O17" s="36">
        <f>'par communes 1'!N42</f>
        <v>162</v>
      </c>
      <c r="P17" s="5">
        <f>'par communes 1'!O42</f>
        <v>13.624894869638352</v>
      </c>
      <c r="Q17" s="36">
        <f>'par communes 1'!P42</f>
        <v>109</v>
      </c>
      <c r="R17" s="5">
        <f>'par communes 1'!Q42</f>
        <v>9.1673675357443223</v>
      </c>
      <c r="S17" s="36">
        <f>'par communes 1'!R42</f>
        <v>50</v>
      </c>
      <c r="T17" s="5">
        <f>'par communes 1'!S42</f>
        <v>4.2052144659377628</v>
      </c>
      <c r="U17" s="36">
        <f>'par communes 1'!T42</f>
        <v>0</v>
      </c>
      <c r="V17" s="5">
        <f>'par communes 1'!U42</f>
        <v>0</v>
      </c>
      <c r="W17" s="36">
        <f>'par communes 1'!V42</f>
        <v>91</v>
      </c>
      <c r="X17" s="5">
        <f>'par communes 1'!W42</f>
        <v>7.653490328006729</v>
      </c>
      <c r="Y17" s="36">
        <f>'par communes 1'!X42</f>
        <v>10</v>
      </c>
      <c r="Z17" s="5">
        <f>'par communes 1'!Y42</f>
        <v>0.84104289318755254</v>
      </c>
      <c r="AA17" s="36">
        <f>'par communes 1'!Z42</f>
        <v>0</v>
      </c>
      <c r="AB17" s="5">
        <f>'par communes 1'!AA42</f>
        <v>0</v>
      </c>
      <c r="AC17" s="36">
        <f>'par communes 1'!AB42</f>
        <v>0</v>
      </c>
      <c r="AD17" s="5">
        <f>'par communes 1'!AC42</f>
        <v>0</v>
      </c>
      <c r="AE17" s="36">
        <f>'par communes 1'!AD42</f>
        <v>12</v>
      </c>
      <c r="AF17" s="5">
        <f>'par communes 1'!AE42</f>
        <v>1.0092514718250631</v>
      </c>
      <c r="AG17" s="36">
        <f>'par communes 1'!AF42</f>
        <v>0</v>
      </c>
      <c r="AH17" s="5">
        <f>'par communes 1'!AG42</f>
        <v>0</v>
      </c>
      <c r="AI17" s="36">
        <f>'par communes 1'!AH42</f>
        <v>544</v>
      </c>
      <c r="AJ17" s="5">
        <f>'par communes 1'!AI42</f>
        <v>45.752733389402863</v>
      </c>
      <c r="AK17" s="36">
        <f>'par communes 1'!AJ42</f>
        <v>0</v>
      </c>
      <c r="AL17" s="5">
        <f>'par communes 1'!AK42</f>
        <v>0</v>
      </c>
      <c r="AM17" s="36">
        <f>'par communes 1'!AL42</f>
        <v>0</v>
      </c>
      <c r="AN17" s="5">
        <f>'par communes 1'!AM42</f>
        <v>0</v>
      </c>
      <c r="AO17" s="36">
        <f>'par communes 1'!AN42</f>
        <v>159</v>
      </c>
      <c r="AP17" s="5">
        <f>'par communes 1'!AO42</f>
        <v>13.372582001682085</v>
      </c>
      <c r="AQ17" s="36">
        <f>'par communes 1'!AP42</f>
        <v>0</v>
      </c>
      <c r="AR17" s="5">
        <f>'par communes 1'!AQ42</f>
        <v>0</v>
      </c>
      <c r="AS17" s="36">
        <f>'par communes 1'!AR42</f>
        <v>0</v>
      </c>
      <c r="AT17" s="5">
        <f>'par communes 1'!AS42</f>
        <v>0</v>
      </c>
      <c r="AU17" s="36">
        <f>'par communes 1'!AT42</f>
        <v>40</v>
      </c>
      <c r="AV17" s="5">
        <f>'par communes 1'!AU42</f>
        <v>3.3641715727502102</v>
      </c>
    </row>
    <row r="18" spans="1:48">
      <c r="A18" s="209"/>
      <c r="B18" s="65" t="s">
        <v>148</v>
      </c>
      <c r="C18" s="65">
        <v>14</v>
      </c>
      <c r="D18" s="64">
        <f>'par communes 1'!C43</f>
        <v>5789</v>
      </c>
      <c r="E18" s="64">
        <f>'par communes 1'!D43</f>
        <v>658</v>
      </c>
      <c r="F18" s="64">
        <f>'par communes 1'!E43</f>
        <v>5131</v>
      </c>
      <c r="G18" s="125">
        <f>'par communes 1'!F43</f>
        <v>11.366384522370012</v>
      </c>
      <c r="H18" s="125">
        <f>'par communes 1'!G43</f>
        <v>3</v>
      </c>
      <c r="I18" s="64">
        <f>'par communes 1'!H43</f>
        <v>10</v>
      </c>
      <c r="J18" s="64">
        <f>'par communes 1'!I43</f>
        <v>645</v>
      </c>
      <c r="K18" s="36">
        <f>'par communes 1'!J43</f>
        <v>5</v>
      </c>
      <c r="L18" s="5">
        <f>'par communes 1'!K43</f>
        <v>0.77519379844961245</v>
      </c>
      <c r="M18" s="36">
        <f>'par communes 1'!L43</f>
        <v>0</v>
      </c>
      <c r="N18" s="5">
        <f>'par communes 1'!M43</f>
        <v>0</v>
      </c>
      <c r="O18" s="36">
        <f>'par communes 1'!N43</f>
        <v>67</v>
      </c>
      <c r="P18" s="5">
        <f>'par communes 1'!O43</f>
        <v>10.387596899224807</v>
      </c>
      <c r="Q18" s="36">
        <f>'par communes 1'!P43</f>
        <v>66</v>
      </c>
      <c r="R18" s="5">
        <f>'par communes 1'!Q43</f>
        <v>10.232558139534884</v>
      </c>
      <c r="S18" s="36">
        <f>'par communes 1'!R43</f>
        <v>35</v>
      </c>
      <c r="T18" s="5">
        <f>'par communes 1'!S43</f>
        <v>5.4263565891472867</v>
      </c>
      <c r="U18" s="36">
        <f>'par communes 1'!T43</f>
        <v>0</v>
      </c>
      <c r="V18" s="5">
        <f>'par communes 1'!U43</f>
        <v>0</v>
      </c>
      <c r="W18" s="36">
        <f>'par communes 1'!V43</f>
        <v>49</v>
      </c>
      <c r="X18" s="5">
        <f>'par communes 1'!W43</f>
        <v>7.5968992248062017</v>
      </c>
      <c r="Y18" s="36">
        <f>'par communes 1'!X43</f>
        <v>3</v>
      </c>
      <c r="Z18" s="5">
        <f>'par communes 1'!Y43</f>
        <v>0.46511627906976744</v>
      </c>
      <c r="AA18" s="36">
        <f>'par communes 1'!Z43</f>
        <v>0</v>
      </c>
      <c r="AB18" s="5">
        <f>'par communes 1'!AA43</f>
        <v>0</v>
      </c>
      <c r="AC18" s="36">
        <f>'par communes 1'!AB43</f>
        <v>0</v>
      </c>
      <c r="AD18" s="5">
        <f>'par communes 1'!AC43</f>
        <v>0</v>
      </c>
      <c r="AE18" s="36">
        <f>'par communes 1'!AD43</f>
        <v>6</v>
      </c>
      <c r="AF18" s="5">
        <f>'par communes 1'!AE43</f>
        <v>0.93023255813953487</v>
      </c>
      <c r="AG18" s="36">
        <f>'par communes 1'!AF43</f>
        <v>0</v>
      </c>
      <c r="AH18" s="5">
        <f>'par communes 1'!AG43</f>
        <v>0</v>
      </c>
      <c r="AI18" s="36">
        <f>'par communes 1'!AH43</f>
        <v>259</v>
      </c>
      <c r="AJ18" s="5">
        <f>'par communes 1'!AI43</f>
        <v>40.155038759689923</v>
      </c>
      <c r="AK18" s="36">
        <f>'par communes 1'!AJ43</f>
        <v>0</v>
      </c>
      <c r="AL18" s="5">
        <f>'par communes 1'!AK43</f>
        <v>0</v>
      </c>
      <c r="AM18" s="36">
        <f>'par communes 1'!AL43</f>
        <v>0</v>
      </c>
      <c r="AN18" s="5">
        <f>'par communes 1'!AM43</f>
        <v>0</v>
      </c>
      <c r="AO18" s="36">
        <f>'par communes 1'!AN43</f>
        <v>137</v>
      </c>
      <c r="AP18" s="5">
        <f>'par communes 1'!AO43</f>
        <v>21.240310077519382</v>
      </c>
      <c r="AQ18" s="36">
        <f>'par communes 1'!AP43</f>
        <v>0</v>
      </c>
      <c r="AR18" s="5">
        <f>'par communes 1'!AQ43</f>
        <v>0</v>
      </c>
      <c r="AS18" s="36">
        <f>'par communes 1'!AR43</f>
        <v>0</v>
      </c>
      <c r="AT18" s="5">
        <f>'par communes 1'!AS43</f>
        <v>0</v>
      </c>
      <c r="AU18" s="36">
        <f>'par communes 1'!AT43</f>
        <v>18</v>
      </c>
      <c r="AV18" s="5">
        <f>'par communes 1'!AU43</f>
        <v>2.7906976744186047</v>
      </c>
    </row>
    <row r="19" spans="1:48" s="8" customFormat="1">
      <c r="A19" s="210"/>
      <c r="B19" s="58" t="s">
        <v>149</v>
      </c>
      <c r="C19" s="58">
        <v>14</v>
      </c>
      <c r="D19" s="59">
        <f>'par communes 1'!C47</f>
        <v>6734</v>
      </c>
      <c r="E19" s="59">
        <f>'par communes 1'!D47</f>
        <v>925</v>
      </c>
      <c r="F19" s="59">
        <f>'par communes 1'!E47</f>
        <v>5809</v>
      </c>
      <c r="G19" s="117">
        <f>'par communes 1'!F47</f>
        <v>13.736263736263737</v>
      </c>
      <c r="H19" s="117">
        <f>'par communes 1'!G47</f>
        <v>9</v>
      </c>
      <c r="I19" s="59">
        <f>'par communes 1'!H47</f>
        <v>9</v>
      </c>
      <c r="J19" s="59">
        <f>'par communes 1'!I47</f>
        <v>907</v>
      </c>
      <c r="K19" s="102">
        <f>'par communes 1'!J47</f>
        <v>6</v>
      </c>
      <c r="L19" s="6">
        <f>'par communes 1'!K47</f>
        <v>0.66152149944873206</v>
      </c>
      <c r="M19" s="102">
        <f>'par communes 1'!L47</f>
        <v>0</v>
      </c>
      <c r="N19" s="6">
        <f>'par communes 1'!M47</f>
        <v>0</v>
      </c>
      <c r="O19" s="102">
        <f>'par communes 1'!N47</f>
        <v>41</v>
      </c>
      <c r="P19" s="6">
        <f>'par communes 1'!O47</f>
        <v>4.5203969128996695</v>
      </c>
      <c r="Q19" s="102">
        <f>'par communes 1'!P47</f>
        <v>54</v>
      </c>
      <c r="R19" s="6">
        <f>'par communes 1'!Q47</f>
        <v>5.9536934950385891</v>
      </c>
      <c r="S19" s="102">
        <f>'par communes 1'!R47</f>
        <v>36</v>
      </c>
      <c r="T19" s="6">
        <f>'par communes 1'!S47</f>
        <v>3.9691289966923926</v>
      </c>
      <c r="U19" s="102">
        <f>'par communes 1'!T47</f>
        <v>0</v>
      </c>
      <c r="V19" s="6">
        <f>'par communes 1'!U47</f>
        <v>0</v>
      </c>
      <c r="W19" s="102">
        <f>'par communes 1'!V47</f>
        <v>30</v>
      </c>
      <c r="X19" s="6">
        <f>'par communes 1'!W47</f>
        <v>3.3076074972436609</v>
      </c>
      <c r="Y19" s="102">
        <f>'par communes 1'!X47</f>
        <v>3</v>
      </c>
      <c r="Z19" s="6">
        <f>'par communes 1'!Y47</f>
        <v>0.33076074972436603</v>
      </c>
      <c r="AA19" s="102">
        <f>'par communes 1'!Z47</f>
        <v>0</v>
      </c>
      <c r="AB19" s="6">
        <f>'par communes 1'!AA47</f>
        <v>0</v>
      </c>
      <c r="AC19" s="102">
        <f>'par communes 1'!AB47</f>
        <v>0</v>
      </c>
      <c r="AD19" s="6">
        <f>'par communes 1'!AC47</f>
        <v>0</v>
      </c>
      <c r="AE19" s="102">
        <f>'par communes 1'!AD47</f>
        <v>7</v>
      </c>
      <c r="AF19" s="6">
        <f>'par communes 1'!AE47</f>
        <v>0.77177508269018735</v>
      </c>
      <c r="AG19" s="102">
        <f>'par communes 1'!AF47</f>
        <v>0</v>
      </c>
      <c r="AH19" s="6">
        <f>'par communes 1'!AG47</f>
        <v>0</v>
      </c>
      <c r="AI19" s="102">
        <f>'par communes 1'!AH47</f>
        <v>588</v>
      </c>
      <c r="AJ19" s="6">
        <f>'par communes 1'!AI47</f>
        <v>64.829106945975752</v>
      </c>
      <c r="AK19" s="102">
        <f>'par communes 1'!AJ47</f>
        <v>0</v>
      </c>
      <c r="AL19" s="6">
        <f>'par communes 1'!AK47</f>
        <v>0</v>
      </c>
      <c r="AM19" s="102">
        <f>'par communes 1'!AL47</f>
        <v>0</v>
      </c>
      <c r="AN19" s="6">
        <f>'par communes 1'!AM47</f>
        <v>0</v>
      </c>
      <c r="AO19" s="102">
        <f>'par communes 1'!AN47</f>
        <v>134</v>
      </c>
      <c r="AP19" s="6">
        <f>'par communes 1'!AO47</f>
        <v>14.773980154355016</v>
      </c>
      <c r="AQ19" s="102">
        <f>'par communes 1'!AP47</f>
        <v>0</v>
      </c>
      <c r="AR19" s="6">
        <f>'par communes 1'!AQ47</f>
        <v>0</v>
      </c>
      <c r="AS19" s="102">
        <f>'par communes 1'!AR47</f>
        <v>0</v>
      </c>
      <c r="AT19" s="6">
        <f>'par communes 1'!AS47</f>
        <v>0</v>
      </c>
      <c r="AU19" s="102">
        <f>'par communes 1'!AT47</f>
        <v>8</v>
      </c>
      <c r="AV19" s="6">
        <f>'par communes 1'!AU47</f>
        <v>0.88202866593164275</v>
      </c>
    </row>
    <row r="20" spans="1:48">
      <c r="A20" s="81" t="s">
        <v>241</v>
      </c>
      <c r="B20" s="10"/>
      <c r="C20" s="10">
        <f>SUM(C21:C27)</f>
        <v>34</v>
      </c>
      <c r="D20" s="44">
        <f>SUM(D21:D27)</f>
        <v>27630</v>
      </c>
      <c r="E20" s="44">
        <f>SUM(E21:E27)</f>
        <v>4222</v>
      </c>
      <c r="F20" s="35">
        <f>D20-E20</f>
        <v>23408</v>
      </c>
      <c r="G20" s="18">
        <f>E20/D20*100</f>
        <v>15.280492218602967</v>
      </c>
      <c r="H20" s="18">
        <f>SUM(H21:H27)</f>
        <v>42</v>
      </c>
      <c r="I20" s="35">
        <f>SUM(I21:I27)</f>
        <v>21</v>
      </c>
      <c r="J20" s="38">
        <f>SUM(J21:J27)</f>
        <v>4159</v>
      </c>
      <c r="K20" s="44">
        <f>SUM(K21:K27)</f>
        <v>49</v>
      </c>
      <c r="L20" s="16">
        <f>K20/$J20*100</f>
        <v>1.178167828805001</v>
      </c>
      <c r="M20" s="44">
        <f>SUM(M21:M27)</f>
        <v>0</v>
      </c>
      <c r="N20" s="17">
        <f>M20/$J20*100</f>
        <v>0</v>
      </c>
      <c r="O20" s="44">
        <f>SUM(O21:O27)</f>
        <v>285</v>
      </c>
      <c r="P20" s="17">
        <f>O20/$J20*100</f>
        <v>6.8526088001923542</v>
      </c>
      <c r="Q20" s="44">
        <f>SUM(Q21:Q27)</f>
        <v>198</v>
      </c>
      <c r="R20" s="17">
        <f>Q20/$J20*100</f>
        <v>4.7607597980283725</v>
      </c>
      <c r="S20" s="44">
        <f>SUM(S21:S27)</f>
        <v>155</v>
      </c>
      <c r="T20" s="16">
        <f>S20/$J20*100</f>
        <v>3.7268574176484734</v>
      </c>
      <c r="U20" s="44">
        <f>SUM(U21:U27)</f>
        <v>0</v>
      </c>
      <c r="V20" s="16">
        <f>U20/$J20*100</f>
        <v>0</v>
      </c>
      <c r="W20" s="44">
        <f>SUM(W21:W27)</f>
        <v>174</v>
      </c>
      <c r="X20" s="16">
        <f>W20/$J20*100</f>
        <v>4.1836980043279635</v>
      </c>
      <c r="Y20" s="44">
        <f>SUM(Y21:Y27)</f>
        <v>28</v>
      </c>
      <c r="Z20" s="16">
        <f>Y20/$J20*100</f>
        <v>0.67323875931714361</v>
      </c>
      <c r="AA20" s="44">
        <f>SUM(AA21:AA27)</f>
        <v>0</v>
      </c>
      <c r="AB20" s="17">
        <f>AA20/$J20*100</f>
        <v>0</v>
      </c>
      <c r="AC20" s="44">
        <f>SUM(AC21:AC27)</f>
        <v>0</v>
      </c>
      <c r="AD20" s="16">
        <f>AC20/$J20*100</f>
        <v>0</v>
      </c>
      <c r="AE20" s="44">
        <f>SUM(AE21:AE27)</f>
        <v>49</v>
      </c>
      <c r="AF20" s="17">
        <f>AE20/$J20*100</f>
        <v>1.178167828805001</v>
      </c>
      <c r="AG20" s="44">
        <f>SUM(AG21:AG27)</f>
        <v>0</v>
      </c>
      <c r="AH20" s="16">
        <f>AG20/$J20*100</f>
        <v>0</v>
      </c>
      <c r="AI20" s="44">
        <f>SUM(AI21:AI27)</f>
        <v>1287</v>
      </c>
      <c r="AJ20" s="17">
        <f>AI20/$J20*100</f>
        <v>30.944938687184418</v>
      </c>
      <c r="AK20" s="44">
        <f>SUM(AK21:AK27)</f>
        <v>0</v>
      </c>
      <c r="AL20" s="16">
        <f>AK20/$J20*100</f>
        <v>0</v>
      </c>
      <c r="AM20" s="44">
        <f>SUM(AM21:AM27)</f>
        <v>0</v>
      </c>
      <c r="AN20" s="17">
        <f>AM20/$J20*100</f>
        <v>0</v>
      </c>
      <c r="AO20" s="44">
        <f>SUM(AO21:AO27)</f>
        <v>1878</v>
      </c>
      <c r="AP20" s="16">
        <f>AO20/$J20*100</f>
        <v>45.155085357056983</v>
      </c>
      <c r="AQ20" s="44">
        <f>SUM(AQ21:AQ27)</f>
        <v>0</v>
      </c>
      <c r="AR20" s="17">
        <f>AQ20/$J20*100</f>
        <v>0</v>
      </c>
      <c r="AS20" s="44">
        <f>SUM(AS21:AS27)</f>
        <v>0</v>
      </c>
      <c r="AT20" s="16">
        <f>AS20/$J20*100</f>
        <v>0</v>
      </c>
      <c r="AU20" s="44">
        <f>SUM(AU21:AU27)</f>
        <v>56</v>
      </c>
      <c r="AV20" s="17">
        <f>AU20/$J20*100</f>
        <v>1.3464775186342872</v>
      </c>
    </row>
    <row r="21" spans="1:48" s="8" customFormat="1">
      <c r="A21" s="216" t="s">
        <v>133</v>
      </c>
      <c r="B21" s="55" t="s">
        <v>244</v>
      </c>
      <c r="C21" s="65">
        <v>5</v>
      </c>
      <c r="D21" s="56">
        <f>'par communes 1'!C9</f>
        <v>7037</v>
      </c>
      <c r="E21" s="56">
        <f>'par communes 1'!D9</f>
        <v>865</v>
      </c>
      <c r="F21" s="56">
        <f>'par communes 1'!E9</f>
        <v>6172</v>
      </c>
      <c r="G21" s="116">
        <f>'par communes 1'!F9</f>
        <v>12.292169958789255</v>
      </c>
      <c r="H21" s="116">
        <f>'par communes 1'!G9</f>
        <v>4</v>
      </c>
      <c r="I21" s="56">
        <f>'par communes 1'!H9</f>
        <v>9</v>
      </c>
      <c r="J21" s="56">
        <f>'par communes 1'!I9</f>
        <v>852</v>
      </c>
      <c r="K21" s="49">
        <f>'par communes 1'!J9</f>
        <v>6</v>
      </c>
      <c r="L21" s="19">
        <f>'par communes 1'!K9</f>
        <v>0.70422535211267612</v>
      </c>
      <c r="M21" s="49">
        <f>'par communes 1'!L9</f>
        <v>0</v>
      </c>
      <c r="N21" s="19">
        <f>'par communes 1'!M9</f>
        <v>0</v>
      </c>
      <c r="O21" s="49">
        <f>'par communes 1'!N9</f>
        <v>46</v>
      </c>
      <c r="P21" s="19">
        <f>'par communes 1'!O9</f>
        <v>5.39906103286385</v>
      </c>
      <c r="Q21" s="49">
        <f>'par communes 1'!P9</f>
        <v>46</v>
      </c>
      <c r="R21" s="19">
        <f>'par communes 1'!Q9</f>
        <v>5.39906103286385</v>
      </c>
      <c r="S21" s="49">
        <f>'par communes 1'!R9</f>
        <v>29</v>
      </c>
      <c r="T21" s="19">
        <f>'par communes 1'!S9</f>
        <v>3.403755868544601</v>
      </c>
      <c r="U21" s="49">
        <f>'par communes 1'!T9</f>
        <v>0</v>
      </c>
      <c r="V21" s="19">
        <f>'par communes 1'!U9</f>
        <v>0</v>
      </c>
      <c r="W21" s="49">
        <f>'par communes 1'!V9</f>
        <v>26</v>
      </c>
      <c r="X21" s="19">
        <f>'par communes 1'!W9</f>
        <v>3.051643192488263</v>
      </c>
      <c r="Y21" s="49">
        <f>'par communes 1'!X9</f>
        <v>6</v>
      </c>
      <c r="Z21" s="19">
        <f>'par communes 1'!Y9</f>
        <v>0.70422535211267612</v>
      </c>
      <c r="AA21" s="49">
        <f>'par communes 1'!Z9</f>
        <v>0</v>
      </c>
      <c r="AB21" s="19">
        <f>'par communes 1'!AA9</f>
        <v>0</v>
      </c>
      <c r="AC21" s="49">
        <f>'par communes 1'!AB9</f>
        <v>0</v>
      </c>
      <c r="AD21" s="19">
        <f>'par communes 1'!AC9</f>
        <v>0</v>
      </c>
      <c r="AE21" s="49">
        <f>'par communes 1'!AD9</f>
        <v>8</v>
      </c>
      <c r="AF21" s="19">
        <f>'par communes 1'!AE9</f>
        <v>0.93896713615023475</v>
      </c>
      <c r="AG21" s="49">
        <f>'par communes 1'!AF9</f>
        <v>0</v>
      </c>
      <c r="AH21" s="19">
        <f>'par communes 1'!AG9</f>
        <v>0</v>
      </c>
      <c r="AI21" s="49">
        <f>'par communes 1'!AH9</f>
        <v>165</v>
      </c>
      <c r="AJ21" s="19">
        <f>'par communes 1'!AI9</f>
        <v>19.366197183098592</v>
      </c>
      <c r="AK21" s="49">
        <f>'par communes 1'!AJ9</f>
        <v>0</v>
      </c>
      <c r="AL21" s="19">
        <f>'par communes 1'!AK9</f>
        <v>0</v>
      </c>
      <c r="AM21" s="49">
        <f>'par communes 1'!AL9</f>
        <v>0</v>
      </c>
      <c r="AN21" s="19">
        <f>'par communes 1'!AM9</f>
        <v>0</v>
      </c>
      <c r="AO21" s="49">
        <f>'par communes 1'!AN9</f>
        <v>520</v>
      </c>
      <c r="AP21" s="19">
        <f>'par communes 1'!AO9</f>
        <v>61.032863849765263</v>
      </c>
      <c r="AQ21" s="49">
        <f>'par communes 1'!AP9</f>
        <v>0</v>
      </c>
      <c r="AR21" s="19">
        <f>'par communes 1'!AQ9</f>
        <v>0</v>
      </c>
      <c r="AS21" s="49">
        <f>'par communes 1'!AR9</f>
        <v>0</v>
      </c>
      <c r="AT21" s="19">
        <f>'par communes 1'!AS9</f>
        <v>0</v>
      </c>
      <c r="AU21" s="49">
        <f>'par communes 1'!AT9</f>
        <v>0</v>
      </c>
      <c r="AV21" s="19">
        <f>'par communes 1'!AU9</f>
        <v>0</v>
      </c>
    </row>
    <row r="22" spans="1:48">
      <c r="A22" s="218"/>
      <c r="B22" s="55" t="s">
        <v>153</v>
      </c>
      <c r="C22" s="55">
        <v>8</v>
      </c>
      <c r="D22" s="56">
        <f>'par communes 1'!C19</f>
        <v>5052</v>
      </c>
      <c r="E22" s="56">
        <f>'par communes 1'!D19</f>
        <v>734</v>
      </c>
      <c r="F22" s="56">
        <f>'par communes 1'!E19</f>
        <v>4318</v>
      </c>
      <c r="G22" s="116">
        <f>'par communes 1'!F19</f>
        <v>14.528899445764054</v>
      </c>
      <c r="H22" s="116">
        <f>'par communes 1'!G19</f>
        <v>4</v>
      </c>
      <c r="I22" s="56">
        <f>'par communes 1'!H19</f>
        <v>2</v>
      </c>
      <c r="J22" s="56">
        <f>'par communes 1'!I19</f>
        <v>728</v>
      </c>
      <c r="K22" s="49">
        <f>'par communes 1'!J19</f>
        <v>6</v>
      </c>
      <c r="L22" s="19">
        <f>'par communes 1'!K19</f>
        <v>0.82417582417582425</v>
      </c>
      <c r="M22" s="49">
        <f>'par communes 1'!L19</f>
        <v>0</v>
      </c>
      <c r="N22" s="19">
        <f>'par communes 1'!M19</f>
        <v>0</v>
      </c>
      <c r="O22" s="49">
        <f>'par communes 1'!N19</f>
        <v>30</v>
      </c>
      <c r="P22" s="19">
        <f>'par communes 1'!O19</f>
        <v>4.1208791208791204</v>
      </c>
      <c r="Q22" s="49">
        <f>'par communes 1'!P19</f>
        <v>25</v>
      </c>
      <c r="R22" s="19">
        <f>'par communes 1'!Q19</f>
        <v>3.4340659340659343</v>
      </c>
      <c r="S22" s="49">
        <f>'par communes 1'!R19</f>
        <v>17</v>
      </c>
      <c r="T22" s="19">
        <f>'par communes 1'!S19</f>
        <v>2.3351648351648353</v>
      </c>
      <c r="U22" s="49">
        <f>'par communes 1'!T19</f>
        <v>0</v>
      </c>
      <c r="V22" s="19">
        <f>'par communes 1'!U19</f>
        <v>0</v>
      </c>
      <c r="W22" s="49">
        <f>'par communes 1'!V19</f>
        <v>27</v>
      </c>
      <c r="X22" s="19">
        <f>'par communes 1'!W19</f>
        <v>3.7087912087912089</v>
      </c>
      <c r="Y22" s="49">
        <f>'par communes 1'!X19</f>
        <v>7</v>
      </c>
      <c r="Z22" s="19">
        <f>'par communes 1'!Y19</f>
        <v>0.96153846153846156</v>
      </c>
      <c r="AA22" s="49">
        <f>'par communes 1'!Z19</f>
        <v>0</v>
      </c>
      <c r="AB22" s="19">
        <f>'par communes 1'!AA19</f>
        <v>0</v>
      </c>
      <c r="AC22" s="49">
        <f>'par communes 1'!AB19</f>
        <v>0</v>
      </c>
      <c r="AD22" s="19">
        <f>'par communes 1'!AC19</f>
        <v>0</v>
      </c>
      <c r="AE22" s="49">
        <f>'par communes 1'!AD19</f>
        <v>11</v>
      </c>
      <c r="AF22" s="19">
        <f>'par communes 1'!AE19</f>
        <v>1.5109890109890109</v>
      </c>
      <c r="AG22" s="49">
        <f>'par communes 1'!AF19</f>
        <v>0</v>
      </c>
      <c r="AH22" s="19">
        <f>'par communes 1'!AG19</f>
        <v>0</v>
      </c>
      <c r="AI22" s="49">
        <f>'par communes 1'!AH19</f>
        <v>284</v>
      </c>
      <c r="AJ22" s="19">
        <f>'par communes 1'!AI19</f>
        <v>39.010989010989015</v>
      </c>
      <c r="AK22" s="49">
        <f>'par communes 1'!AJ19</f>
        <v>0</v>
      </c>
      <c r="AL22" s="19">
        <f>'par communes 1'!AK19</f>
        <v>0</v>
      </c>
      <c r="AM22" s="49">
        <f>'par communes 1'!AL19</f>
        <v>0</v>
      </c>
      <c r="AN22" s="19">
        <f>'par communes 1'!AM19</f>
        <v>0</v>
      </c>
      <c r="AO22" s="49">
        <f>'par communes 1'!AN19</f>
        <v>298</v>
      </c>
      <c r="AP22" s="19">
        <f>'par communes 1'!AO19</f>
        <v>40.934065934065934</v>
      </c>
      <c r="AQ22" s="49">
        <f>'par communes 1'!AP19</f>
        <v>0</v>
      </c>
      <c r="AR22" s="19">
        <f>'par communes 1'!AQ19</f>
        <v>0</v>
      </c>
      <c r="AS22" s="49">
        <f>'par communes 1'!AR19</f>
        <v>0</v>
      </c>
      <c r="AT22" s="19">
        <f>'par communes 1'!AS19</f>
        <v>0</v>
      </c>
      <c r="AU22" s="49">
        <f>'par communes 1'!AT19</f>
        <v>23</v>
      </c>
      <c r="AV22" s="19">
        <f>'par communes 1'!AU19</f>
        <v>3.1593406593406592</v>
      </c>
    </row>
    <row r="23" spans="1:48" s="8" customFormat="1">
      <c r="A23" s="218"/>
      <c r="B23" s="55" t="s">
        <v>154</v>
      </c>
      <c r="C23" s="55">
        <v>1</v>
      </c>
      <c r="D23" s="56">
        <f>'par communes 1'!C23</f>
        <v>987</v>
      </c>
      <c r="E23" s="56">
        <f>'par communes 1'!D23</f>
        <v>92</v>
      </c>
      <c r="F23" s="56">
        <f>'par communes 1'!E23</f>
        <v>895</v>
      </c>
      <c r="G23" s="116">
        <f>'par communes 1'!F23</f>
        <v>9.3211752786220874</v>
      </c>
      <c r="H23" s="116">
        <f>'par communes 1'!G23</f>
        <v>4</v>
      </c>
      <c r="I23" s="56">
        <f>'par communes 1'!H23</f>
        <v>0</v>
      </c>
      <c r="J23" s="56">
        <f>'par communes 1'!I23</f>
        <v>88</v>
      </c>
      <c r="K23" s="49">
        <f>'par communes 1'!J23</f>
        <v>2</v>
      </c>
      <c r="L23" s="19">
        <f>'par communes 1'!K23</f>
        <v>2.2727272727272729</v>
      </c>
      <c r="M23" s="49">
        <f>'par communes 1'!L23</f>
        <v>0</v>
      </c>
      <c r="N23" s="19">
        <f>'par communes 1'!M23</f>
        <v>0</v>
      </c>
      <c r="O23" s="49">
        <f>'par communes 1'!N23</f>
        <v>5</v>
      </c>
      <c r="P23" s="19">
        <f>'par communes 1'!O23</f>
        <v>5.6818181818181817</v>
      </c>
      <c r="Q23" s="49">
        <f>'par communes 1'!P23</f>
        <v>0</v>
      </c>
      <c r="R23" s="19">
        <f>'par communes 1'!Q23</f>
        <v>0</v>
      </c>
      <c r="S23" s="49">
        <f>'par communes 1'!R23</f>
        <v>2</v>
      </c>
      <c r="T23" s="19">
        <f>'par communes 1'!S23</f>
        <v>2.2727272727272729</v>
      </c>
      <c r="U23" s="49">
        <f>'par communes 1'!T23</f>
        <v>0</v>
      </c>
      <c r="V23" s="19">
        <f>'par communes 1'!U23</f>
        <v>0</v>
      </c>
      <c r="W23" s="49">
        <f>'par communes 1'!V23</f>
        <v>6</v>
      </c>
      <c r="X23" s="19">
        <f>'par communes 1'!W23</f>
        <v>6.8181818181818175</v>
      </c>
      <c r="Y23" s="49">
        <f>'par communes 1'!X23</f>
        <v>0</v>
      </c>
      <c r="Z23" s="19">
        <f>'par communes 1'!Y23</f>
        <v>0</v>
      </c>
      <c r="AA23" s="49">
        <f>'par communes 1'!Z23</f>
        <v>0</v>
      </c>
      <c r="AB23" s="19">
        <f>'par communes 1'!AA23</f>
        <v>0</v>
      </c>
      <c r="AC23" s="49">
        <f>'par communes 1'!AB23</f>
        <v>0</v>
      </c>
      <c r="AD23" s="19">
        <f>'par communes 1'!AC23</f>
        <v>0</v>
      </c>
      <c r="AE23" s="49">
        <f>'par communes 1'!AD23</f>
        <v>2</v>
      </c>
      <c r="AF23" s="19">
        <f>'par communes 1'!AE23</f>
        <v>2.2727272727272729</v>
      </c>
      <c r="AG23" s="49">
        <f>'par communes 1'!AF23</f>
        <v>0</v>
      </c>
      <c r="AH23" s="19">
        <f>'par communes 1'!AG23</f>
        <v>0</v>
      </c>
      <c r="AI23" s="49">
        <f>'par communes 1'!AH23</f>
        <v>34</v>
      </c>
      <c r="AJ23" s="19">
        <f>'par communes 1'!AI23</f>
        <v>38.636363636363633</v>
      </c>
      <c r="AK23" s="49">
        <f>'par communes 1'!AJ23</f>
        <v>0</v>
      </c>
      <c r="AL23" s="19">
        <f>'par communes 1'!AK23</f>
        <v>0</v>
      </c>
      <c r="AM23" s="49">
        <f>'par communes 1'!AL23</f>
        <v>0</v>
      </c>
      <c r="AN23" s="19">
        <f>'par communes 1'!AM23</f>
        <v>0</v>
      </c>
      <c r="AO23" s="49">
        <f>'par communes 1'!AN23</f>
        <v>37</v>
      </c>
      <c r="AP23" s="19">
        <f>'par communes 1'!AO23</f>
        <v>42.045454545454547</v>
      </c>
      <c r="AQ23" s="49">
        <f>'par communes 1'!AP23</f>
        <v>0</v>
      </c>
      <c r="AR23" s="19">
        <f>'par communes 1'!AQ23</f>
        <v>0</v>
      </c>
      <c r="AS23" s="49">
        <f>'par communes 1'!AR23</f>
        <v>0</v>
      </c>
      <c r="AT23" s="19">
        <f>'par communes 1'!AS23</f>
        <v>0</v>
      </c>
      <c r="AU23" s="49">
        <f>'par communes 1'!AT23</f>
        <v>0</v>
      </c>
      <c r="AV23" s="19">
        <f>'par communes 1'!AU23</f>
        <v>0</v>
      </c>
    </row>
    <row r="24" spans="1:48" s="8" customFormat="1">
      <c r="A24" s="218"/>
      <c r="B24" s="55" t="s">
        <v>229</v>
      </c>
      <c r="C24" s="55">
        <v>8</v>
      </c>
      <c r="D24" s="56">
        <f>'par communes 1'!C40</f>
        <v>4478</v>
      </c>
      <c r="E24" s="56">
        <f>'par communes 1'!D40</f>
        <v>894</v>
      </c>
      <c r="F24" s="56">
        <f>'par communes 1'!E40</f>
        <v>3584</v>
      </c>
      <c r="G24" s="116">
        <f>'par communes 1'!F40</f>
        <v>19.964269763287181</v>
      </c>
      <c r="H24" s="116">
        <f>'par communes 1'!G40</f>
        <v>19</v>
      </c>
      <c r="I24" s="56">
        <f>'par communes 1'!H40</f>
        <v>0</v>
      </c>
      <c r="J24" s="56">
        <f>'par communes 1'!I40</f>
        <v>875</v>
      </c>
      <c r="K24" s="49">
        <f>'par communes 1'!J40</f>
        <v>16</v>
      </c>
      <c r="L24" s="19">
        <f>'par communes 1'!K40</f>
        <v>1.8285714285714287</v>
      </c>
      <c r="M24" s="49">
        <f>'par communes 1'!L40</f>
        <v>0</v>
      </c>
      <c r="N24" s="19">
        <f>'par communes 1'!M40</f>
        <v>0</v>
      </c>
      <c r="O24" s="49">
        <f>'par communes 1'!N40</f>
        <v>145</v>
      </c>
      <c r="P24" s="19">
        <f>'par communes 1'!O40</f>
        <v>16.571428571428569</v>
      </c>
      <c r="Q24" s="49">
        <f>'par communes 1'!P40</f>
        <v>40</v>
      </c>
      <c r="R24" s="19">
        <f>'par communes 1'!Q40</f>
        <v>4.5714285714285712</v>
      </c>
      <c r="S24" s="49">
        <f>'par communes 1'!R40</f>
        <v>38</v>
      </c>
      <c r="T24" s="19">
        <f>'par communes 1'!S40</f>
        <v>4.3428571428571425</v>
      </c>
      <c r="U24" s="49">
        <f>'par communes 1'!T40</f>
        <v>0</v>
      </c>
      <c r="V24" s="19">
        <f>'par communes 1'!U40</f>
        <v>0</v>
      </c>
      <c r="W24" s="49">
        <f>'par communes 1'!V40</f>
        <v>49</v>
      </c>
      <c r="X24" s="19">
        <f>'par communes 1'!W40</f>
        <v>5.6000000000000005</v>
      </c>
      <c r="Y24" s="49">
        <f>'par communes 1'!X40</f>
        <v>8</v>
      </c>
      <c r="Z24" s="19">
        <f>'par communes 1'!Y40</f>
        <v>0.91428571428571437</v>
      </c>
      <c r="AA24" s="49">
        <f>'par communes 1'!Z40</f>
        <v>0</v>
      </c>
      <c r="AB24" s="19">
        <f>'par communes 1'!AA40</f>
        <v>0</v>
      </c>
      <c r="AC24" s="49">
        <f>'par communes 1'!AB40</f>
        <v>0</v>
      </c>
      <c r="AD24" s="19">
        <f>'par communes 1'!AC40</f>
        <v>0</v>
      </c>
      <c r="AE24" s="49">
        <f>'par communes 1'!AD40</f>
        <v>14</v>
      </c>
      <c r="AF24" s="19">
        <f>'par communes 1'!AE40</f>
        <v>1.6</v>
      </c>
      <c r="AG24" s="49">
        <f>'par communes 1'!AF40</f>
        <v>0</v>
      </c>
      <c r="AH24" s="19">
        <f>'par communes 1'!AG40</f>
        <v>0</v>
      </c>
      <c r="AI24" s="49">
        <f>'par communes 1'!AH40</f>
        <v>265</v>
      </c>
      <c r="AJ24" s="19">
        <f>'par communes 1'!AI40</f>
        <v>30.285714285714288</v>
      </c>
      <c r="AK24" s="49">
        <f>'par communes 1'!AJ40</f>
        <v>0</v>
      </c>
      <c r="AL24" s="19">
        <f>'par communes 1'!AK40</f>
        <v>0</v>
      </c>
      <c r="AM24" s="49">
        <f>'par communes 1'!AL40</f>
        <v>0</v>
      </c>
      <c r="AN24" s="19">
        <f>'par communes 1'!AM40</f>
        <v>0</v>
      </c>
      <c r="AO24" s="49">
        <f>'par communes 1'!AN40</f>
        <v>280</v>
      </c>
      <c r="AP24" s="19">
        <f>'par communes 1'!AO40</f>
        <v>32</v>
      </c>
      <c r="AQ24" s="49">
        <f>'par communes 1'!AP40</f>
        <v>0</v>
      </c>
      <c r="AR24" s="19">
        <f>'par communes 1'!AQ40</f>
        <v>0</v>
      </c>
      <c r="AS24" s="49">
        <f>'par communes 1'!AR40</f>
        <v>0</v>
      </c>
      <c r="AT24" s="19">
        <f>'par communes 1'!AS40</f>
        <v>0</v>
      </c>
      <c r="AU24" s="49">
        <f>'par communes 1'!AT40</f>
        <v>20</v>
      </c>
      <c r="AV24" s="19">
        <f>'par communes 1'!AU40</f>
        <v>2.2857142857142856</v>
      </c>
    </row>
    <row r="25" spans="1:48" s="8" customFormat="1">
      <c r="A25" s="218"/>
      <c r="B25" s="55" t="s">
        <v>155</v>
      </c>
      <c r="C25" s="55">
        <v>4</v>
      </c>
      <c r="D25" s="56">
        <f>'par communes 1'!C45</f>
        <v>3740</v>
      </c>
      <c r="E25" s="56">
        <f>'par communes 1'!D45</f>
        <v>469</v>
      </c>
      <c r="F25" s="56">
        <f>'par communes 1'!E45</f>
        <v>3271</v>
      </c>
      <c r="G25" s="116">
        <f>'par communes 1'!F45</f>
        <v>12.540106951871657</v>
      </c>
      <c r="H25" s="116">
        <f>'par communes 1'!G45</f>
        <v>1</v>
      </c>
      <c r="I25" s="56">
        <f>'par communes 1'!H45</f>
        <v>6</v>
      </c>
      <c r="J25" s="56">
        <f>'par communes 1'!I45</f>
        <v>462</v>
      </c>
      <c r="K25" s="49">
        <f>'par communes 1'!J45</f>
        <v>7</v>
      </c>
      <c r="L25" s="19">
        <f>'par communes 1'!K45</f>
        <v>1.5151515151515151</v>
      </c>
      <c r="M25" s="49">
        <f>'par communes 1'!L45</f>
        <v>0</v>
      </c>
      <c r="N25" s="19">
        <f>'par communes 1'!M45</f>
        <v>0</v>
      </c>
      <c r="O25" s="49">
        <f>'par communes 1'!N45</f>
        <v>23</v>
      </c>
      <c r="P25" s="19">
        <f>'par communes 1'!O45</f>
        <v>4.9783549783549788</v>
      </c>
      <c r="Q25" s="49">
        <f>'par communes 1'!P45</f>
        <v>26</v>
      </c>
      <c r="R25" s="19">
        <f>'par communes 1'!Q45</f>
        <v>5.6277056277056277</v>
      </c>
      <c r="S25" s="49">
        <f>'par communes 1'!R45</f>
        <v>30</v>
      </c>
      <c r="T25" s="19">
        <f>'par communes 1'!S45</f>
        <v>6.4935064935064926</v>
      </c>
      <c r="U25" s="49">
        <f>'par communes 1'!T45</f>
        <v>0</v>
      </c>
      <c r="V25" s="19">
        <f>'par communes 1'!U45</f>
        <v>0</v>
      </c>
      <c r="W25" s="49">
        <f>'par communes 1'!V45</f>
        <v>20</v>
      </c>
      <c r="X25" s="19">
        <f>'par communes 1'!W45</f>
        <v>4.329004329004329</v>
      </c>
      <c r="Y25" s="49">
        <f>'par communes 1'!X45</f>
        <v>1</v>
      </c>
      <c r="Z25" s="19">
        <f>'par communes 1'!Y45</f>
        <v>0.21645021645021645</v>
      </c>
      <c r="AA25" s="49">
        <f>'par communes 1'!Z45</f>
        <v>0</v>
      </c>
      <c r="AB25" s="19">
        <f>'par communes 1'!AA45</f>
        <v>0</v>
      </c>
      <c r="AC25" s="49">
        <f>'par communes 1'!AB45</f>
        <v>0</v>
      </c>
      <c r="AD25" s="19">
        <f>'par communes 1'!AC45</f>
        <v>0</v>
      </c>
      <c r="AE25" s="49">
        <f>'par communes 1'!AD45</f>
        <v>3</v>
      </c>
      <c r="AF25" s="19">
        <f>'par communes 1'!AE45</f>
        <v>0.64935064935064934</v>
      </c>
      <c r="AG25" s="49">
        <f>'par communes 1'!AF45</f>
        <v>0</v>
      </c>
      <c r="AH25" s="19">
        <f>'par communes 1'!AG45</f>
        <v>0</v>
      </c>
      <c r="AI25" s="49">
        <f>'par communes 1'!AH45</f>
        <v>187</v>
      </c>
      <c r="AJ25" s="19">
        <f>'par communes 1'!AI45</f>
        <v>40.476190476190474</v>
      </c>
      <c r="AK25" s="49">
        <f>'par communes 1'!AJ45</f>
        <v>0</v>
      </c>
      <c r="AL25" s="19">
        <f>'par communes 1'!AK45</f>
        <v>0</v>
      </c>
      <c r="AM25" s="49">
        <f>'par communes 1'!AL45</f>
        <v>0</v>
      </c>
      <c r="AN25" s="19">
        <f>'par communes 1'!AM45</f>
        <v>0</v>
      </c>
      <c r="AO25" s="49">
        <f>'par communes 1'!AN45</f>
        <v>163</v>
      </c>
      <c r="AP25" s="19">
        <f>'par communes 1'!AO45</f>
        <v>35.281385281385283</v>
      </c>
      <c r="AQ25" s="49">
        <f>'par communes 1'!AP45</f>
        <v>0</v>
      </c>
      <c r="AR25" s="19">
        <f>'par communes 1'!AQ45</f>
        <v>0</v>
      </c>
      <c r="AS25" s="49">
        <f>'par communes 1'!AR45</f>
        <v>0</v>
      </c>
      <c r="AT25" s="19">
        <f>'par communes 1'!AS45</f>
        <v>0</v>
      </c>
      <c r="AU25" s="49">
        <f>'par communes 1'!AT45</f>
        <v>2</v>
      </c>
      <c r="AV25" s="19">
        <f>'par communes 1'!AU45</f>
        <v>0.4329004329004329</v>
      </c>
    </row>
    <row r="26" spans="1:48" s="8" customFormat="1">
      <c r="A26" s="218"/>
      <c r="B26" s="55" t="s">
        <v>156</v>
      </c>
      <c r="C26" s="55">
        <v>5</v>
      </c>
      <c r="D26" s="56">
        <f>'par communes 1'!C49</f>
        <v>3005</v>
      </c>
      <c r="E26" s="56">
        <f>'par communes 1'!D49</f>
        <v>318</v>
      </c>
      <c r="F26" s="56">
        <f>'par communes 1'!E49</f>
        <v>2687</v>
      </c>
      <c r="G26" s="116">
        <f>'par communes 1'!F49</f>
        <v>10.582362728785357</v>
      </c>
      <c r="H26" s="116">
        <f>'par communes 1'!G49</f>
        <v>6</v>
      </c>
      <c r="I26" s="56">
        <f>'par communes 1'!H49</f>
        <v>0</v>
      </c>
      <c r="J26" s="56">
        <f>'par communes 1'!I49</f>
        <v>312</v>
      </c>
      <c r="K26" s="49">
        <f>'par communes 1'!J49</f>
        <v>3</v>
      </c>
      <c r="L26" s="19">
        <f>'par communes 1'!K49</f>
        <v>0.96153846153846156</v>
      </c>
      <c r="M26" s="49">
        <f>'par communes 1'!L49</f>
        <v>0</v>
      </c>
      <c r="N26" s="19">
        <f>'par communes 1'!M49</f>
        <v>0</v>
      </c>
      <c r="O26" s="49">
        <f>'par communes 1'!N49</f>
        <v>16</v>
      </c>
      <c r="P26" s="19">
        <f>'par communes 1'!O49</f>
        <v>5.1282051282051277</v>
      </c>
      <c r="Q26" s="49">
        <f>'par communes 1'!P49</f>
        <v>17</v>
      </c>
      <c r="R26" s="19">
        <f>'par communes 1'!Q49</f>
        <v>5.4487179487179489</v>
      </c>
      <c r="S26" s="49">
        <f>'par communes 1'!R49</f>
        <v>10</v>
      </c>
      <c r="T26" s="19">
        <f>'par communes 1'!S49</f>
        <v>3.2051282051282048</v>
      </c>
      <c r="U26" s="49">
        <f>'par communes 1'!T49</f>
        <v>0</v>
      </c>
      <c r="V26" s="19">
        <f>'par communes 1'!U49</f>
        <v>0</v>
      </c>
      <c r="W26" s="49">
        <f>'par communes 1'!V49</f>
        <v>12</v>
      </c>
      <c r="X26" s="19">
        <f>'par communes 1'!W49</f>
        <v>3.8461538461538463</v>
      </c>
      <c r="Y26" s="49">
        <f>'par communes 1'!X49</f>
        <v>0</v>
      </c>
      <c r="Z26" s="19">
        <f>'par communes 1'!Y49</f>
        <v>0</v>
      </c>
      <c r="AA26" s="49">
        <f>'par communes 1'!Z49</f>
        <v>0</v>
      </c>
      <c r="AB26" s="19">
        <f>'par communes 1'!AA49</f>
        <v>0</v>
      </c>
      <c r="AC26" s="49">
        <f>'par communes 1'!AB49</f>
        <v>0</v>
      </c>
      <c r="AD26" s="19">
        <f>'par communes 1'!AC49</f>
        <v>0</v>
      </c>
      <c r="AE26" s="49">
        <f>'par communes 1'!AD49</f>
        <v>4</v>
      </c>
      <c r="AF26" s="19">
        <f>'par communes 1'!AE49</f>
        <v>1.2820512820512819</v>
      </c>
      <c r="AG26" s="49">
        <f>'par communes 1'!AF49</f>
        <v>0</v>
      </c>
      <c r="AH26" s="19">
        <f>'par communes 1'!AG49</f>
        <v>0</v>
      </c>
      <c r="AI26" s="49">
        <f>'par communes 1'!AH49</f>
        <v>130</v>
      </c>
      <c r="AJ26" s="19">
        <f>'par communes 1'!AI49</f>
        <v>41.666666666666671</v>
      </c>
      <c r="AK26" s="49">
        <f>'par communes 1'!AJ49</f>
        <v>0</v>
      </c>
      <c r="AL26" s="19">
        <f>'par communes 1'!AK49</f>
        <v>0</v>
      </c>
      <c r="AM26" s="49">
        <f>'par communes 1'!AL49</f>
        <v>0</v>
      </c>
      <c r="AN26" s="19">
        <f>'par communes 1'!AM49</f>
        <v>0</v>
      </c>
      <c r="AO26" s="49">
        <f>'par communes 1'!AN49</f>
        <v>112</v>
      </c>
      <c r="AP26" s="19">
        <f>'par communes 1'!AO49</f>
        <v>35.897435897435898</v>
      </c>
      <c r="AQ26" s="49">
        <f>'par communes 1'!AP49</f>
        <v>0</v>
      </c>
      <c r="AR26" s="19">
        <f>'par communes 1'!AQ49</f>
        <v>0</v>
      </c>
      <c r="AS26" s="49">
        <f>'par communes 1'!AR49</f>
        <v>0</v>
      </c>
      <c r="AT26" s="19">
        <f>'par communes 1'!AS49</f>
        <v>0</v>
      </c>
      <c r="AU26" s="49">
        <f>'par communes 1'!AT49</f>
        <v>8</v>
      </c>
      <c r="AV26" s="19">
        <f>'par communes 1'!AU49</f>
        <v>2.5641025641025639</v>
      </c>
    </row>
    <row r="27" spans="1:48" s="8" customFormat="1">
      <c r="A27" s="219"/>
      <c r="B27" s="58" t="s">
        <v>157</v>
      </c>
      <c r="C27" s="58">
        <v>3</v>
      </c>
      <c r="D27" s="59">
        <f>'par communes 1'!C53</f>
        <v>3331</v>
      </c>
      <c r="E27" s="59">
        <f>'par communes 1'!D53</f>
        <v>850</v>
      </c>
      <c r="F27" s="59">
        <f>'par communes 1'!E53</f>
        <v>2481</v>
      </c>
      <c r="G27" s="117">
        <f>'par communes 1'!F53</f>
        <v>25.517862503752625</v>
      </c>
      <c r="H27" s="117">
        <f>'par communes 1'!G53</f>
        <v>4</v>
      </c>
      <c r="I27" s="59">
        <f>'par communes 1'!H53</f>
        <v>4</v>
      </c>
      <c r="J27" s="59">
        <f>'par communes 1'!I53</f>
        <v>842</v>
      </c>
      <c r="K27" s="51">
        <f>'par communes 1'!J53</f>
        <v>9</v>
      </c>
      <c r="L27" s="19">
        <f>'par communes 1'!K53</f>
        <v>1.0688836104513064</v>
      </c>
      <c r="M27" s="51">
        <f>'par communes 1'!L53</f>
        <v>0</v>
      </c>
      <c r="N27" s="19">
        <f>'par communes 1'!M53</f>
        <v>0</v>
      </c>
      <c r="O27" s="51">
        <f>'par communes 1'!N53</f>
        <v>20</v>
      </c>
      <c r="P27" s="19">
        <f>'par communes 1'!O53</f>
        <v>2.3752969121140142</v>
      </c>
      <c r="Q27" s="51">
        <f>'par communes 1'!P53</f>
        <v>44</v>
      </c>
      <c r="R27" s="19">
        <f>'par communes 1'!Q53</f>
        <v>5.225653206650831</v>
      </c>
      <c r="S27" s="51">
        <f>'par communes 1'!R53</f>
        <v>29</v>
      </c>
      <c r="T27" s="19">
        <f>'par communes 1'!S53</f>
        <v>3.4441805225653201</v>
      </c>
      <c r="U27" s="51">
        <f>'par communes 1'!T53</f>
        <v>0</v>
      </c>
      <c r="V27" s="19">
        <f>'par communes 1'!U53</f>
        <v>0</v>
      </c>
      <c r="W27" s="51">
        <f>'par communes 1'!V53</f>
        <v>34</v>
      </c>
      <c r="X27" s="19">
        <f>'par communes 1'!W53</f>
        <v>4.0380047505938244</v>
      </c>
      <c r="Y27" s="51">
        <f>'par communes 1'!X53</f>
        <v>6</v>
      </c>
      <c r="Z27" s="19">
        <f>'par communes 1'!Y53</f>
        <v>0.71258907363420432</v>
      </c>
      <c r="AA27" s="51">
        <f>'par communes 1'!Z53</f>
        <v>0</v>
      </c>
      <c r="AB27" s="19">
        <f>'par communes 1'!AA53</f>
        <v>0</v>
      </c>
      <c r="AC27" s="51">
        <f>'par communes 1'!AB53</f>
        <v>0</v>
      </c>
      <c r="AD27" s="19">
        <f>'par communes 1'!AC53</f>
        <v>0</v>
      </c>
      <c r="AE27" s="51">
        <f>'par communes 1'!AD53</f>
        <v>7</v>
      </c>
      <c r="AF27" s="19">
        <f>'par communes 1'!AE53</f>
        <v>0.83135391923990498</v>
      </c>
      <c r="AG27" s="51">
        <f>'par communes 1'!AF53</f>
        <v>0</v>
      </c>
      <c r="AH27" s="19">
        <f>'par communes 1'!AG53</f>
        <v>0</v>
      </c>
      <c r="AI27" s="51">
        <f>'par communes 1'!AH53</f>
        <v>222</v>
      </c>
      <c r="AJ27" s="19">
        <f>'par communes 1'!AI53</f>
        <v>26.365795724465556</v>
      </c>
      <c r="AK27" s="51">
        <f>'par communes 1'!AJ53</f>
        <v>0</v>
      </c>
      <c r="AL27" s="19">
        <f>'par communes 1'!AK53</f>
        <v>0</v>
      </c>
      <c r="AM27" s="51">
        <f>'par communes 1'!AL53</f>
        <v>0</v>
      </c>
      <c r="AN27" s="19">
        <f>'par communes 1'!AM53</f>
        <v>0</v>
      </c>
      <c r="AO27" s="51">
        <f>'par communes 1'!AN53</f>
        <v>468</v>
      </c>
      <c r="AP27" s="19">
        <f>'par communes 1'!AO53</f>
        <v>55.581947743467929</v>
      </c>
      <c r="AQ27" s="51">
        <f>'par communes 1'!AP53</f>
        <v>0</v>
      </c>
      <c r="AR27" s="19">
        <f>'par communes 1'!AQ53</f>
        <v>0</v>
      </c>
      <c r="AS27" s="51">
        <f>'par communes 1'!AR53</f>
        <v>0</v>
      </c>
      <c r="AT27" s="19">
        <f>'par communes 1'!AS53</f>
        <v>0</v>
      </c>
      <c r="AU27" s="51">
        <f>'par communes 1'!AT53</f>
        <v>3</v>
      </c>
      <c r="AV27" s="19">
        <f>'par communes 1'!AU53</f>
        <v>0.35629453681710216</v>
      </c>
    </row>
    <row r="28" spans="1:48">
      <c r="A28" s="81" t="s">
        <v>243</v>
      </c>
      <c r="B28" s="10"/>
      <c r="C28" s="10">
        <f>SUM(C29:C45)</f>
        <v>43</v>
      </c>
      <c r="D28" s="44">
        <f>SUM(D29:D45)</f>
        <v>13692</v>
      </c>
      <c r="E28" s="44">
        <f>SUM(E29:E45)</f>
        <v>3098</v>
      </c>
      <c r="F28" s="35">
        <f>D28-E28</f>
        <v>10594</v>
      </c>
      <c r="G28" s="18">
        <f>E28/D28*100</f>
        <v>22.626351153958517</v>
      </c>
      <c r="H28" s="18">
        <f>SUM(H29:H45)</f>
        <v>83</v>
      </c>
      <c r="I28" s="35">
        <f>SUM(I29:I45)</f>
        <v>57</v>
      </c>
      <c r="J28" s="38">
        <f>SUM(J29:J45)</f>
        <v>2958</v>
      </c>
      <c r="K28" s="44">
        <f>SUM(K29:K45)</f>
        <v>51</v>
      </c>
      <c r="L28" s="17">
        <f>K28/$J28*100</f>
        <v>1.7241379310344827</v>
      </c>
      <c r="M28" s="44">
        <f>SUM(M29:M45)</f>
        <v>0</v>
      </c>
      <c r="N28" s="17">
        <f>M28/$J28*100</f>
        <v>0</v>
      </c>
      <c r="O28" s="44">
        <f>SUM(O29:O45)</f>
        <v>460</v>
      </c>
      <c r="P28" s="17">
        <f>O28/$J28*100</f>
        <v>15.55104800540906</v>
      </c>
      <c r="Q28" s="44">
        <f>SUM(Q29:Q45)</f>
        <v>171</v>
      </c>
      <c r="R28" s="17">
        <f>Q28/$J28*100</f>
        <v>5.7809330628803242</v>
      </c>
      <c r="S28" s="44">
        <f>SUM(S29:S45)</f>
        <v>135</v>
      </c>
      <c r="T28" s="17">
        <f>S28/$J28*100</f>
        <v>4.5638945233265718</v>
      </c>
      <c r="U28" s="44">
        <f>SUM(U29:U45)</f>
        <v>0</v>
      </c>
      <c r="V28" s="17">
        <f>U28/$J28*100</f>
        <v>0</v>
      </c>
      <c r="W28" s="44">
        <f>SUM(W29:W45)</f>
        <v>277</v>
      </c>
      <c r="X28" s="17">
        <f>W28/$J28*100</f>
        <v>9.3644354293441516</v>
      </c>
      <c r="Y28" s="44">
        <f>SUM(Y29:Y45)</f>
        <v>44</v>
      </c>
      <c r="Z28" s="17">
        <f>Y28/$J28*100</f>
        <v>1.4874915483434754</v>
      </c>
      <c r="AA28" s="44">
        <f>SUM(AA29:AA45)</f>
        <v>0</v>
      </c>
      <c r="AB28" s="17">
        <f>AA28/$J28*100</f>
        <v>0</v>
      </c>
      <c r="AC28" s="44">
        <f>SUM(AC29:AC45)</f>
        <v>0</v>
      </c>
      <c r="AD28" s="17">
        <f>AC28/$J28*100</f>
        <v>0</v>
      </c>
      <c r="AE28" s="44">
        <f>SUM(AE29:AE45)</f>
        <v>58</v>
      </c>
      <c r="AF28" s="17">
        <f>AE28/$J28*100</f>
        <v>1.9607843137254901</v>
      </c>
      <c r="AG28" s="44">
        <f>SUM(AG29:AG45)</f>
        <v>0</v>
      </c>
      <c r="AH28" s="17">
        <f>AG28/$J28*100</f>
        <v>0</v>
      </c>
      <c r="AI28" s="44">
        <f>SUM(AI29:AI45)</f>
        <v>983</v>
      </c>
      <c r="AJ28" s="17">
        <f>AI28/$J28*100</f>
        <v>33.231913455037187</v>
      </c>
      <c r="AK28" s="44">
        <f>SUM(AK29:AK45)</f>
        <v>0</v>
      </c>
      <c r="AL28" s="17">
        <f>AK28/$J28*100</f>
        <v>0</v>
      </c>
      <c r="AM28" s="44">
        <f>SUM(AM29:AM45)</f>
        <v>0</v>
      </c>
      <c r="AN28" s="17">
        <f>AM28/$J28*100</f>
        <v>0</v>
      </c>
      <c r="AO28" s="44">
        <f>SUM(AO29:AO45)</f>
        <v>770</v>
      </c>
      <c r="AP28" s="17">
        <f>AO28/$J28*100</f>
        <v>26.031102096010816</v>
      </c>
      <c r="AQ28" s="44">
        <f>SUM(AQ29:AQ45)</f>
        <v>0</v>
      </c>
      <c r="AR28" s="17">
        <f>AQ28/$J28*100</f>
        <v>0</v>
      </c>
      <c r="AS28" s="44">
        <f>SUM(AS29:AS45)</f>
        <v>0</v>
      </c>
      <c r="AT28" s="17">
        <f>AS28/$J28*100</f>
        <v>0</v>
      </c>
      <c r="AU28" s="44">
        <f>SUM(AU29:AU45)</f>
        <v>9</v>
      </c>
      <c r="AV28" s="17">
        <f>AU28/$J28*100</f>
        <v>0.3042596348884381</v>
      </c>
    </row>
    <row r="29" spans="1:48" s="8" customFormat="1">
      <c r="A29" s="216" t="s">
        <v>190</v>
      </c>
      <c r="B29" s="55" t="s">
        <v>163</v>
      </c>
      <c r="C29" s="65">
        <v>3</v>
      </c>
      <c r="D29" s="56">
        <f>'par communes 1'!C6</f>
        <v>640</v>
      </c>
      <c r="E29" s="56">
        <f>'par communes 1'!D6</f>
        <v>184</v>
      </c>
      <c r="F29" s="56">
        <f>'par communes 1'!E6</f>
        <v>456</v>
      </c>
      <c r="G29" s="56">
        <f>'par communes 1'!F6</f>
        <v>28.749999999999996</v>
      </c>
      <c r="H29" s="56">
        <f>'par communes 1'!G6</f>
        <v>5</v>
      </c>
      <c r="I29" s="56">
        <f>'par communes 1'!H6</f>
        <v>0</v>
      </c>
      <c r="J29" s="56">
        <f>'par communes 1'!I6</f>
        <v>179</v>
      </c>
      <c r="K29" s="49">
        <f>'par communes 1'!J6</f>
        <v>3</v>
      </c>
      <c r="L29" s="19">
        <f>'par communes 1'!K6</f>
        <v>1.6759776536312849</v>
      </c>
      <c r="M29" s="49">
        <f>'par communes 1'!L6</f>
        <v>0</v>
      </c>
      <c r="N29" s="19">
        <f>'par communes 1'!M6</f>
        <v>0</v>
      </c>
      <c r="O29" s="49">
        <f>'par communes 1'!N6</f>
        <v>46</v>
      </c>
      <c r="P29" s="19">
        <f>'par communes 1'!O6</f>
        <v>25.69832402234637</v>
      </c>
      <c r="Q29" s="49">
        <f>'par communes 1'!P6</f>
        <v>5</v>
      </c>
      <c r="R29" s="19">
        <f>'par communes 1'!Q6</f>
        <v>2.7932960893854748</v>
      </c>
      <c r="S29" s="49">
        <f>'par communes 1'!R6</f>
        <v>13</v>
      </c>
      <c r="T29" s="19">
        <f>'par communes 1'!S6</f>
        <v>7.2625698324022352</v>
      </c>
      <c r="U29" s="49">
        <f>'par communes 1'!T6</f>
        <v>0</v>
      </c>
      <c r="V29" s="19">
        <f>'par communes 1'!U6</f>
        <v>0</v>
      </c>
      <c r="W29" s="49">
        <f>'par communes 1'!V6</f>
        <v>67</v>
      </c>
      <c r="X29" s="19">
        <f>'par communes 1'!W6</f>
        <v>37.430167597765362</v>
      </c>
      <c r="Y29" s="49">
        <f>'par communes 1'!X6</f>
        <v>0</v>
      </c>
      <c r="Z29" s="19">
        <f>'par communes 1'!Y6</f>
        <v>0</v>
      </c>
      <c r="AA29" s="49">
        <f>'par communes 1'!Z6</f>
        <v>0</v>
      </c>
      <c r="AB29" s="19">
        <f>'par communes 1'!AA6</f>
        <v>0</v>
      </c>
      <c r="AC29" s="49">
        <f>'par communes 1'!AB6</f>
        <v>0</v>
      </c>
      <c r="AD29" s="19">
        <f>'par communes 1'!AC6</f>
        <v>0</v>
      </c>
      <c r="AE29" s="49">
        <f>'par communes 1'!AD6</f>
        <v>2</v>
      </c>
      <c r="AF29" s="19">
        <f>'par communes 1'!AE6</f>
        <v>1.1173184357541899</v>
      </c>
      <c r="AG29" s="49">
        <f>'par communes 1'!AF6</f>
        <v>0</v>
      </c>
      <c r="AH29" s="19">
        <f>'par communes 1'!AG6</f>
        <v>0</v>
      </c>
      <c r="AI29" s="49">
        <f>'par communes 1'!AH6</f>
        <v>23</v>
      </c>
      <c r="AJ29" s="19">
        <f>'par communes 1'!AI6</f>
        <v>12.849162011173185</v>
      </c>
      <c r="AK29" s="49">
        <f>'par communes 1'!AJ6</f>
        <v>0</v>
      </c>
      <c r="AL29" s="19">
        <f>'par communes 1'!AK6</f>
        <v>0</v>
      </c>
      <c r="AM29" s="49">
        <f>'par communes 1'!AL6</f>
        <v>0</v>
      </c>
      <c r="AN29" s="19">
        <f>'par communes 1'!AM6</f>
        <v>0</v>
      </c>
      <c r="AO29" s="49">
        <f>'par communes 1'!AN6</f>
        <v>20</v>
      </c>
      <c r="AP29" s="19">
        <f>'par communes 1'!AO6</f>
        <v>11.173184357541899</v>
      </c>
      <c r="AQ29" s="49">
        <f>'par communes 1'!AP6</f>
        <v>0</v>
      </c>
      <c r="AR29" s="19">
        <f>'par communes 1'!AQ6</f>
        <v>0</v>
      </c>
      <c r="AS29" s="49">
        <f>'par communes 1'!AR6</f>
        <v>0</v>
      </c>
      <c r="AT29" s="19">
        <f>'par communes 1'!AS6</f>
        <v>0</v>
      </c>
      <c r="AU29" s="49">
        <f>'par communes 1'!AT6</f>
        <v>0</v>
      </c>
      <c r="AV29" s="19">
        <f>'par communes 1'!AU6</f>
        <v>0</v>
      </c>
    </row>
    <row r="30" spans="1:48" s="8" customFormat="1">
      <c r="A30" s="216"/>
      <c r="B30" s="55" t="s">
        <v>158</v>
      </c>
      <c r="C30" s="55">
        <v>5</v>
      </c>
      <c r="D30" s="56">
        <f>'par communes 1'!C8</f>
        <v>1446</v>
      </c>
      <c r="E30" s="56">
        <f>'par communes 1'!D8</f>
        <v>276</v>
      </c>
      <c r="F30" s="56">
        <f>'par communes 1'!E8</f>
        <v>1170</v>
      </c>
      <c r="G30" s="56">
        <f>'par communes 1'!F8</f>
        <v>19.087136929460581</v>
      </c>
      <c r="H30" s="56">
        <f>'par communes 1'!G8</f>
        <v>4</v>
      </c>
      <c r="I30" s="56">
        <f>'par communes 1'!H8</f>
        <v>11</v>
      </c>
      <c r="J30" s="56">
        <f>'par communes 1'!I8</f>
        <v>261</v>
      </c>
      <c r="K30" s="49">
        <f>'par communes 1'!J8</f>
        <v>3</v>
      </c>
      <c r="L30" s="19">
        <f>'par communes 1'!K8</f>
        <v>1.1494252873563218</v>
      </c>
      <c r="M30" s="49">
        <f>'par communes 1'!L8</f>
        <v>0</v>
      </c>
      <c r="N30" s="19">
        <f>'par communes 1'!M8</f>
        <v>0</v>
      </c>
      <c r="O30" s="49">
        <f>'par communes 1'!N8</f>
        <v>31</v>
      </c>
      <c r="P30" s="19">
        <f>'par communes 1'!O8</f>
        <v>11.877394636015326</v>
      </c>
      <c r="Q30" s="49">
        <f>'par communes 1'!P8</f>
        <v>13</v>
      </c>
      <c r="R30" s="19">
        <f>'par communes 1'!Q8</f>
        <v>4.980842911877394</v>
      </c>
      <c r="S30" s="49">
        <f>'par communes 1'!R8</f>
        <v>12</v>
      </c>
      <c r="T30" s="19">
        <f>'par communes 1'!S8</f>
        <v>4.5977011494252871</v>
      </c>
      <c r="U30" s="49">
        <f>'par communes 1'!T8</f>
        <v>0</v>
      </c>
      <c r="V30" s="19">
        <f>'par communes 1'!U8</f>
        <v>0</v>
      </c>
      <c r="W30" s="49">
        <f>'par communes 1'!V8</f>
        <v>9</v>
      </c>
      <c r="X30" s="19">
        <f>'par communes 1'!W8</f>
        <v>3.4482758620689653</v>
      </c>
      <c r="Y30" s="49">
        <f>'par communes 1'!X8</f>
        <v>5</v>
      </c>
      <c r="Z30" s="19">
        <f>'par communes 1'!Y8</f>
        <v>1.9157088122605364</v>
      </c>
      <c r="AA30" s="49">
        <f>'par communes 1'!Z8</f>
        <v>0</v>
      </c>
      <c r="AB30" s="19">
        <f>'par communes 1'!AA8</f>
        <v>0</v>
      </c>
      <c r="AC30" s="49">
        <f>'par communes 1'!AB8</f>
        <v>0</v>
      </c>
      <c r="AD30" s="19">
        <f>'par communes 1'!AC8</f>
        <v>0</v>
      </c>
      <c r="AE30" s="49">
        <f>'par communes 1'!AD8</f>
        <v>5</v>
      </c>
      <c r="AF30" s="19">
        <f>'par communes 1'!AE8</f>
        <v>1.9157088122605364</v>
      </c>
      <c r="AG30" s="49">
        <f>'par communes 1'!AF8</f>
        <v>0</v>
      </c>
      <c r="AH30" s="19">
        <f>'par communes 1'!AG8</f>
        <v>0</v>
      </c>
      <c r="AI30" s="49">
        <f>'par communes 1'!AH8</f>
        <v>139</v>
      </c>
      <c r="AJ30" s="19">
        <f>'par communes 1'!AI8</f>
        <v>53.256704980842919</v>
      </c>
      <c r="AK30" s="49">
        <f>'par communes 1'!AJ8</f>
        <v>0</v>
      </c>
      <c r="AL30" s="19">
        <f>'par communes 1'!AK8</f>
        <v>0</v>
      </c>
      <c r="AM30" s="49">
        <f>'par communes 1'!AL8</f>
        <v>0</v>
      </c>
      <c r="AN30" s="19">
        <f>'par communes 1'!AM8</f>
        <v>0</v>
      </c>
      <c r="AO30" s="49">
        <f>'par communes 1'!AN8</f>
        <v>44</v>
      </c>
      <c r="AP30" s="19">
        <f>'par communes 1'!AO8</f>
        <v>16.85823754789272</v>
      </c>
      <c r="AQ30" s="49">
        <f>'par communes 1'!AP8</f>
        <v>0</v>
      </c>
      <c r="AR30" s="19">
        <f>'par communes 1'!AQ8</f>
        <v>0</v>
      </c>
      <c r="AS30" s="49">
        <f>'par communes 1'!AR8</f>
        <v>0</v>
      </c>
      <c r="AT30" s="19">
        <f>'par communes 1'!AS8</f>
        <v>0</v>
      </c>
      <c r="AU30" s="49">
        <f>'par communes 1'!AT8</f>
        <v>0</v>
      </c>
      <c r="AV30" s="19">
        <f>'par communes 1'!AU8</f>
        <v>0</v>
      </c>
    </row>
    <row r="31" spans="1:48" s="8" customFormat="1">
      <c r="A31" s="216"/>
      <c r="B31" s="55" t="s">
        <v>159</v>
      </c>
      <c r="C31" s="55">
        <v>2</v>
      </c>
      <c r="D31" s="56">
        <f>'par communes 1'!C11</f>
        <v>1276</v>
      </c>
      <c r="E31" s="56">
        <f>'par communes 1'!D11</f>
        <v>353</v>
      </c>
      <c r="F31" s="56">
        <f>'par communes 1'!E11</f>
        <v>923</v>
      </c>
      <c r="G31" s="56">
        <f>'par communes 1'!F11</f>
        <v>27.664576802507835</v>
      </c>
      <c r="H31" s="56">
        <f>'par communes 1'!G11</f>
        <v>10</v>
      </c>
      <c r="I31" s="56">
        <f>'par communes 1'!H11</f>
        <v>6</v>
      </c>
      <c r="J31" s="56">
        <f>'par communes 1'!I11</f>
        <v>337</v>
      </c>
      <c r="K31" s="49">
        <f>'par communes 1'!J11</f>
        <v>6</v>
      </c>
      <c r="L31" s="19">
        <f>'par communes 1'!K11</f>
        <v>1.7804154302670623</v>
      </c>
      <c r="M31" s="49">
        <f>'par communes 1'!L11</f>
        <v>0</v>
      </c>
      <c r="N31" s="19">
        <f>'par communes 1'!M11</f>
        <v>0</v>
      </c>
      <c r="O31" s="49">
        <f>'par communes 1'!N11</f>
        <v>67</v>
      </c>
      <c r="P31" s="19">
        <f>'par communes 1'!O11</f>
        <v>19.881305637982198</v>
      </c>
      <c r="Q31" s="49">
        <f>'par communes 1'!P11</f>
        <v>14</v>
      </c>
      <c r="R31" s="19">
        <f>'par communes 1'!Q11</f>
        <v>4.154302670623145</v>
      </c>
      <c r="S31" s="49">
        <f>'par communes 1'!R11</f>
        <v>25</v>
      </c>
      <c r="T31" s="19">
        <f>'par communes 1'!S11</f>
        <v>7.4183976261127587</v>
      </c>
      <c r="U31" s="49">
        <f>'par communes 1'!T11</f>
        <v>0</v>
      </c>
      <c r="V31" s="19">
        <f>'par communes 1'!U11</f>
        <v>0</v>
      </c>
      <c r="W31" s="49">
        <f>'par communes 1'!V11</f>
        <v>20</v>
      </c>
      <c r="X31" s="19">
        <f>'par communes 1'!W11</f>
        <v>5.9347181008902083</v>
      </c>
      <c r="Y31" s="49">
        <f>'par communes 1'!X11</f>
        <v>8</v>
      </c>
      <c r="Z31" s="19">
        <f>'par communes 1'!Y11</f>
        <v>2.3738872403560833</v>
      </c>
      <c r="AA31" s="49">
        <f>'par communes 1'!Z11</f>
        <v>0</v>
      </c>
      <c r="AB31" s="19">
        <f>'par communes 1'!AA11</f>
        <v>0</v>
      </c>
      <c r="AC31" s="49">
        <f>'par communes 1'!AB11</f>
        <v>0</v>
      </c>
      <c r="AD31" s="19">
        <f>'par communes 1'!AC11</f>
        <v>0</v>
      </c>
      <c r="AE31" s="49">
        <f>'par communes 1'!AD11</f>
        <v>2</v>
      </c>
      <c r="AF31" s="19">
        <f>'par communes 1'!AE11</f>
        <v>0.59347181008902083</v>
      </c>
      <c r="AG31" s="49">
        <f>'par communes 1'!AF11</f>
        <v>0</v>
      </c>
      <c r="AH31" s="19">
        <f>'par communes 1'!AG11</f>
        <v>0</v>
      </c>
      <c r="AI31" s="49">
        <f>'par communes 1'!AH11</f>
        <v>110</v>
      </c>
      <c r="AJ31" s="19">
        <f>'par communes 1'!AI11</f>
        <v>32.640949554896146</v>
      </c>
      <c r="AK31" s="49">
        <f>'par communes 1'!AJ11</f>
        <v>0</v>
      </c>
      <c r="AL31" s="19">
        <f>'par communes 1'!AK11</f>
        <v>0</v>
      </c>
      <c r="AM31" s="49">
        <f>'par communes 1'!AL11</f>
        <v>0</v>
      </c>
      <c r="AN31" s="19">
        <f>'par communes 1'!AM11</f>
        <v>0</v>
      </c>
      <c r="AO31" s="49">
        <f>'par communes 1'!AN11</f>
        <v>85</v>
      </c>
      <c r="AP31" s="19">
        <f>'par communes 1'!AO11</f>
        <v>25.222551928783382</v>
      </c>
      <c r="AQ31" s="49">
        <f>'par communes 1'!AP11</f>
        <v>0</v>
      </c>
      <c r="AR31" s="19">
        <f>'par communes 1'!AQ11</f>
        <v>0</v>
      </c>
      <c r="AS31" s="49">
        <f>'par communes 1'!AR11</f>
        <v>0</v>
      </c>
      <c r="AT31" s="19">
        <f>'par communes 1'!AS11</f>
        <v>0</v>
      </c>
      <c r="AU31" s="49">
        <f>'par communes 1'!AT11</f>
        <v>0</v>
      </c>
      <c r="AV31" s="19">
        <f>'par communes 1'!AU11</f>
        <v>0</v>
      </c>
    </row>
    <row r="32" spans="1:48" s="8" customFormat="1">
      <c r="A32" s="216"/>
      <c r="B32" s="55" t="s">
        <v>164</v>
      </c>
      <c r="C32" s="55">
        <v>5</v>
      </c>
      <c r="D32" s="56">
        <f>'par communes 1'!C12</f>
        <v>269</v>
      </c>
      <c r="E32" s="56">
        <f>'par communes 1'!D12</f>
        <v>67</v>
      </c>
      <c r="F32" s="56">
        <f>'par communes 1'!E12</f>
        <v>202</v>
      </c>
      <c r="G32" s="56">
        <f>'par communes 1'!F12</f>
        <v>24.907063197026023</v>
      </c>
      <c r="H32" s="56">
        <f>'par communes 1'!G12</f>
        <v>0</v>
      </c>
      <c r="I32" s="56">
        <f>'par communes 1'!H12</f>
        <v>1</v>
      </c>
      <c r="J32" s="56">
        <f>'par communes 1'!I12</f>
        <v>66</v>
      </c>
      <c r="K32" s="49">
        <f>'par communes 1'!J12</f>
        <v>3</v>
      </c>
      <c r="L32" s="19">
        <f>'par communes 1'!K12</f>
        <v>4.5454545454545459</v>
      </c>
      <c r="M32" s="49">
        <f>'par communes 1'!L12</f>
        <v>0</v>
      </c>
      <c r="N32" s="19">
        <f>'par communes 1'!M12</f>
        <v>0</v>
      </c>
      <c r="O32" s="49">
        <f>'par communes 1'!N12</f>
        <v>5</v>
      </c>
      <c r="P32" s="19">
        <f>'par communes 1'!O12</f>
        <v>7.5757575757575761</v>
      </c>
      <c r="Q32" s="49">
        <f>'par communes 1'!P12</f>
        <v>3</v>
      </c>
      <c r="R32" s="19">
        <f>'par communes 1'!Q12</f>
        <v>4.5454545454545459</v>
      </c>
      <c r="S32" s="49">
        <f>'par communes 1'!R12</f>
        <v>5</v>
      </c>
      <c r="T32" s="19">
        <f>'par communes 1'!S12</f>
        <v>7.5757575757575761</v>
      </c>
      <c r="U32" s="49">
        <f>'par communes 1'!T12</f>
        <v>0</v>
      </c>
      <c r="V32" s="19">
        <f>'par communes 1'!U12</f>
        <v>0</v>
      </c>
      <c r="W32" s="49">
        <f>'par communes 1'!V12</f>
        <v>7</v>
      </c>
      <c r="X32" s="19">
        <f>'par communes 1'!W12</f>
        <v>10.606060606060606</v>
      </c>
      <c r="Y32" s="49">
        <f>'par communes 1'!X12</f>
        <v>2</v>
      </c>
      <c r="Z32" s="19">
        <f>'par communes 1'!Y12</f>
        <v>3.0303030303030303</v>
      </c>
      <c r="AA32" s="49">
        <f>'par communes 1'!Z12</f>
        <v>0</v>
      </c>
      <c r="AB32" s="19">
        <f>'par communes 1'!AA12</f>
        <v>0</v>
      </c>
      <c r="AC32" s="49">
        <f>'par communes 1'!AB12</f>
        <v>0</v>
      </c>
      <c r="AD32" s="19">
        <f>'par communes 1'!AC12</f>
        <v>0</v>
      </c>
      <c r="AE32" s="49">
        <f>'par communes 1'!AD12</f>
        <v>1</v>
      </c>
      <c r="AF32" s="19">
        <f>'par communes 1'!AE12</f>
        <v>1.5151515151515151</v>
      </c>
      <c r="AG32" s="49">
        <f>'par communes 1'!AF12</f>
        <v>0</v>
      </c>
      <c r="AH32" s="19">
        <f>'par communes 1'!AG12</f>
        <v>0</v>
      </c>
      <c r="AI32" s="49">
        <f>'par communes 1'!AH12</f>
        <v>21</v>
      </c>
      <c r="AJ32" s="19">
        <f>'par communes 1'!AI12</f>
        <v>31.818181818181817</v>
      </c>
      <c r="AK32" s="49">
        <f>'par communes 1'!AJ12</f>
        <v>0</v>
      </c>
      <c r="AL32" s="19">
        <f>'par communes 1'!AK12</f>
        <v>0</v>
      </c>
      <c r="AM32" s="49">
        <f>'par communes 1'!AL12</f>
        <v>0</v>
      </c>
      <c r="AN32" s="19">
        <f>'par communes 1'!AM12</f>
        <v>0</v>
      </c>
      <c r="AO32" s="49">
        <f>'par communes 1'!AN12</f>
        <v>19</v>
      </c>
      <c r="AP32" s="19">
        <f>'par communes 1'!AO12</f>
        <v>28.787878787878789</v>
      </c>
      <c r="AQ32" s="49">
        <f>'par communes 1'!AP12</f>
        <v>0</v>
      </c>
      <c r="AR32" s="19">
        <f>'par communes 1'!AQ12</f>
        <v>0</v>
      </c>
      <c r="AS32" s="49">
        <f>'par communes 1'!AR12</f>
        <v>0</v>
      </c>
      <c r="AT32" s="19">
        <f>'par communes 1'!AS12</f>
        <v>0</v>
      </c>
      <c r="AU32" s="49">
        <f>'par communes 1'!AT12</f>
        <v>0</v>
      </c>
      <c r="AV32" s="19">
        <f>'par communes 1'!AU12</f>
        <v>0</v>
      </c>
    </row>
    <row r="33" spans="1:49" s="8" customFormat="1">
      <c r="A33" s="216"/>
      <c r="B33" s="65" t="s">
        <v>165</v>
      </c>
      <c r="C33" s="65">
        <v>2</v>
      </c>
      <c r="D33" s="64">
        <f>'par communes 1'!C14</f>
        <v>805</v>
      </c>
      <c r="E33" s="64">
        <f>'par communes 1'!D14</f>
        <v>158</v>
      </c>
      <c r="F33" s="64">
        <f>'par communes 1'!E14</f>
        <v>647</v>
      </c>
      <c r="G33" s="64">
        <f>'par communes 1'!F14</f>
        <v>19.627329192546583</v>
      </c>
      <c r="H33" s="64">
        <f>'par communes 1'!G14</f>
        <v>0</v>
      </c>
      <c r="I33" s="64">
        <f>'par communes 1'!H14</f>
        <v>5</v>
      </c>
      <c r="J33" s="64">
        <f>'par communes 1'!I14</f>
        <v>153</v>
      </c>
      <c r="K33" s="118">
        <f>'par communes 1'!J14</f>
        <v>6</v>
      </c>
      <c r="L33" s="19">
        <f>'par communes 1'!K14</f>
        <v>3.9215686274509802</v>
      </c>
      <c r="M33" s="48">
        <f>'par communes 1'!L14</f>
        <v>0</v>
      </c>
      <c r="N33" s="19">
        <f>'par communes 1'!M14</f>
        <v>0</v>
      </c>
      <c r="O33" s="118">
        <f>'par communes 1'!N14</f>
        <v>11</v>
      </c>
      <c r="P33" s="19">
        <f>'par communes 1'!O14</f>
        <v>7.18954248366013</v>
      </c>
      <c r="Q33" s="118">
        <f>'par communes 1'!P14</f>
        <v>11</v>
      </c>
      <c r="R33" s="19">
        <f>'par communes 1'!Q14</f>
        <v>7.18954248366013</v>
      </c>
      <c r="S33" s="118">
        <f>'par communes 1'!R14</f>
        <v>7</v>
      </c>
      <c r="T33" s="19">
        <f>'par communes 1'!S14</f>
        <v>4.5751633986928102</v>
      </c>
      <c r="U33" s="48">
        <f>'par communes 1'!T14</f>
        <v>0</v>
      </c>
      <c r="V33" s="19">
        <f>'par communes 1'!U14</f>
        <v>0</v>
      </c>
      <c r="W33" s="118">
        <f>'par communes 1'!V14</f>
        <v>9</v>
      </c>
      <c r="X33" s="19">
        <f>'par communes 1'!W14</f>
        <v>5.8823529411764701</v>
      </c>
      <c r="Y33" s="118">
        <f>'par communes 1'!X14</f>
        <v>2</v>
      </c>
      <c r="Z33" s="19">
        <f>'par communes 1'!Y14</f>
        <v>1.3071895424836601</v>
      </c>
      <c r="AA33" s="118">
        <f>'par communes 1'!Z14</f>
        <v>0</v>
      </c>
      <c r="AB33" s="19">
        <f>'par communes 1'!AA14</f>
        <v>0</v>
      </c>
      <c r="AC33" s="118">
        <f>'par communes 1'!AB14</f>
        <v>0</v>
      </c>
      <c r="AD33" s="19">
        <f>'par communes 1'!AC14</f>
        <v>0</v>
      </c>
      <c r="AE33" s="118">
        <f>'par communes 1'!AD14</f>
        <v>4</v>
      </c>
      <c r="AF33" s="19">
        <f>'par communes 1'!AE14</f>
        <v>2.6143790849673203</v>
      </c>
      <c r="AG33" s="118">
        <f>'par communes 1'!AF14</f>
        <v>0</v>
      </c>
      <c r="AH33" s="19">
        <f>'par communes 1'!AG14</f>
        <v>0</v>
      </c>
      <c r="AI33" s="118">
        <f>'par communes 1'!AH14</f>
        <v>14</v>
      </c>
      <c r="AJ33" s="19">
        <f>'par communes 1'!AI14</f>
        <v>9.1503267973856204</v>
      </c>
      <c r="AK33" s="118">
        <f>'par communes 1'!AJ14</f>
        <v>0</v>
      </c>
      <c r="AL33" s="19">
        <f>'par communes 1'!AK14</f>
        <v>0</v>
      </c>
      <c r="AM33" s="48">
        <f>'par communes 1'!AL14</f>
        <v>0</v>
      </c>
      <c r="AN33" s="19">
        <f>'par communes 1'!AM14</f>
        <v>0</v>
      </c>
      <c r="AO33" s="48">
        <f>'par communes 1'!AN14</f>
        <v>89</v>
      </c>
      <c r="AP33" s="19">
        <f>'par communes 1'!AO14</f>
        <v>58.169934640522882</v>
      </c>
      <c r="AQ33" s="48">
        <f>'par communes 1'!AP14</f>
        <v>0</v>
      </c>
      <c r="AR33" s="19">
        <f>'par communes 1'!AQ14</f>
        <v>0</v>
      </c>
      <c r="AS33" s="48">
        <f>'par communes 1'!AR14</f>
        <v>0</v>
      </c>
      <c r="AT33" s="19">
        <f>'par communes 1'!AS14</f>
        <v>0</v>
      </c>
      <c r="AU33" s="118">
        <f>'par communes 1'!AT14</f>
        <v>0</v>
      </c>
      <c r="AV33" s="19">
        <f>'par communes 1'!AU14</f>
        <v>0</v>
      </c>
    </row>
    <row r="34" spans="1:49" s="8" customFormat="1">
      <c r="A34" s="216"/>
      <c r="B34" s="55" t="s">
        <v>166</v>
      </c>
      <c r="C34" s="65">
        <v>2</v>
      </c>
      <c r="D34" s="56">
        <f>'par communes 1'!C15</f>
        <v>1202</v>
      </c>
      <c r="E34" s="56">
        <f>'par communes 1'!D15</f>
        <v>334</v>
      </c>
      <c r="F34" s="56">
        <f>'par communes 1'!E15</f>
        <v>868</v>
      </c>
      <c r="G34" s="56">
        <f>'par communes 1'!F15</f>
        <v>27.787021630615637</v>
      </c>
      <c r="H34" s="56">
        <f>'par communes 1'!G15</f>
        <v>1</v>
      </c>
      <c r="I34" s="56">
        <f>'par communes 1'!H15</f>
        <v>5</v>
      </c>
      <c r="J34" s="56">
        <f>'par communes 1'!I15</f>
        <v>328</v>
      </c>
      <c r="K34" s="49">
        <f>'par communes 1'!J15</f>
        <v>5</v>
      </c>
      <c r="L34" s="120">
        <f>'par communes 1'!K15</f>
        <v>1.524390243902439</v>
      </c>
      <c r="M34" s="49">
        <f>'par communes 1'!L15</f>
        <v>0</v>
      </c>
      <c r="N34" s="120">
        <f>'par communes 1'!M15</f>
        <v>0</v>
      </c>
      <c r="O34" s="49">
        <f>'par communes 1'!N15</f>
        <v>16</v>
      </c>
      <c r="P34" s="120">
        <f>'par communes 1'!O15</f>
        <v>4.8780487804878048</v>
      </c>
      <c r="Q34" s="49">
        <f>'par communes 1'!P15</f>
        <v>20</v>
      </c>
      <c r="R34" s="120">
        <f>'par communes 1'!Q15</f>
        <v>6.0975609756097562</v>
      </c>
      <c r="S34" s="49">
        <f>'par communes 1'!R15</f>
        <v>14</v>
      </c>
      <c r="T34" s="120">
        <f>'par communes 1'!S15</f>
        <v>4.2682926829268295</v>
      </c>
      <c r="U34" s="49">
        <f>'par communes 1'!T15</f>
        <v>0</v>
      </c>
      <c r="V34" s="119">
        <f>'par communes 1'!U15</f>
        <v>0</v>
      </c>
      <c r="W34" s="118">
        <f>'par communes 1'!V15</f>
        <v>25</v>
      </c>
      <c r="X34" s="119">
        <f>'par communes 1'!W15</f>
        <v>7.6219512195121952</v>
      </c>
      <c r="Y34" s="118">
        <f>'par communes 1'!X15</f>
        <v>4</v>
      </c>
      <c r="Z34" s="120">
        <f>'par communes 1'!Y15</f>
        <v>1.2195121951219512</v>
      </c>
      <c r="AA34" s="49">
        <f>'par communes 1'!Z15</f>
        <v>0</v>
      </c>
      <c r="AB34" s="120">
        <f>'par communes 1'!AA15</f>
        <v>0</v>
      </c>
      <c r="AC34" s="49">
        <f>'par communes 1'!AB15</f>
        <v>0</v>
      </c>
      <c r="AD34" s="120">
        <f>'par communes 1'!AC15</f>
        <v>0</v>
      </c>
      <c r="AE34" s="49">
        <f>'par communes 1'!AD15</f>
        <v>5</v>
      </c>
      <c r="AF34" s="120">
        <f>'par communes 1'!AE15</f>
        <v>1.524390243902439</v>
      </c>
      <c r="AG34" s="49">
        <f>'par communes 1'!AF15</f>
        <v>0</v>
      </c>
      <c r="AH34" s="120">
        <f>'par communes 1'!AG15</f>
        <v>0</v>
      </c>
      <c r="AI34" s="49">
        <f>'par communes 1'!AH15</f>
        <v>156</v>
      </c>
      <c r="AJ34" s="120">
        <f>'par communes 1'!AI15</f>
        <v>47.560975609756099</v>
      </c>
      <c r="AK34" s="49">
        <f>'par communes 1'!AJ15</f>
        <v>0</v>
      </c>
      <c r="AL34" s="120">
        <f>'par communes 1'!AK15</f>
        <v>0</v>
      </c>
      <c r="AM34" s="49">
        <f>'par communes 1'!AL15</f>
        <v>0</v>
      </c>
      <c r="AN34" s="120">
        <f>'par communes 1'!AM15</f>
        <v>0</v>
      </c>
      <c r="AO34" s="49">
        <f>'par communes 1'!AN15</f>
        <v>83</v>
      </c>
      <c r="AP34" s="120">
        <f>'par communes 1'!AO15</f>
        <v>25.304878048780488</v>
      </c>
      <c r="AQ34" s="49">
        <f>'par communes 1'!AP15</f>
        <v>0</v>
      </c>
      <c r="AR34" s="120">
        <f>'par communes 1'!AQ15</f>
        <v>0</v>
      </c>
      <c r="AS34" s="49">
        <f>'par communes 1'!AR15</f>
        <v>0</v>
      </c>
      <c r="AT34" s="120">
        <f>'par communes 1'!AS15</f>
        <v>0</v>
      </c>
      <c r="AU34" s="49">
        <f>'par communes 1'!AT15</f>
        <v>0</v>
      </c>
      <c r="AV34" s="119">
        <f>'par communes 1'!AU15</f>
        <v>0</v>
      </c>
      <c r="AW34" s="121"/>
    </row>
    <row r="35" spans="1:49" s="8" customFormat="1">
      <c r="A35" s="216"/>
      <c r="B35" s="55" t="s">
        <v>167</v>
      </c>
      <c r="C35" s="55">
        <v>2</v>
      </c>
      <c r="D35" s="56">
        <f>'par communes 1'!C16</f>
        <v>180</v>
      </c>
      <c r="E35" s="56">
        <f>'par communes 1'!D16</f>
        <v>23</v>
      </c>
      <c r="F35" s="56">
        <f>'par communes 1'!E16</f>
        <v>157</v>
      </c>
      <c r="G35" s="56">
        <f>'par communes 1'!F16</f>
        <v>12.777777777777777</v>
      </c>
      <c r="H35" s="56">
        <f>'par communes 1'!G16</f>
        <v>6</v>
      </c>
      <c r="I35" s="56">
        <f>'par communes 1'!H16</f>
        <v>1</v>
      </c>
      <c r="J35" s="56">
        <f>'par communes 1'!I16</f>
        <v>16</v>
      </c>
      <c r="K35" s="49">
        <f>'par communes 1'!J16</f>
        <v>0</v>
      </c>
      <c r="L35" s="19">
        <f>'par communes 1'!K16</f>
        <v>0</v>
      </c>
      <c r="M35" s="49">
        <f>'par communes 1'!L16</f>
        <v>0</v>
      </c>
      <c r="N35" s="19">
        <f>'par communes 1'!M16</f>
        <v>0</v>
      </c>
      <c r="O35" s="49">
        <f>'par communes 1'!N16</f>
        <v>3</v>
      </c>
      <c r="P35" s="19">
        <f>'par communes 1'!O16</f>
        <v>18.75</v>
      </c>
      <c r="Q35" s="49">
        <f>'par communes 1'!P16</f>
        <v>1</v>
      </c>
      <c r="R35" s="19">
        <f>'par communes 1'!Q16</f>
        <v>6.25</v>
      </c>
      <c r="S35" s="49">
        <f>'par communes 1'!R16</f>
        <v>0</v>
      </c>
      <c r="T35" s="19">
        <f>'par communes 1'!S16</f>
        <v>0</v>
      </c>
      <c r="U35" s="49">
        <f>'par communes 1'!T16</f>
        <v>0</v>
      </c>
      <c r="V35" s="19">
        <f>'par communes 1'!U16</f>
        <v>0</v>
      </c>
      <c r="W35" s="49">
        <f>'par communes 1'!V16</f>
        <v>0</v>
      </c>
      <c r="X35" s="19">
        <f>'par communes 1'!W16</f>
        <v>0</v>
      </c>
      <c r="Y35" s="49">
        <f>'par communes 1'!X16</f>
        <v>0</v>
      </c>
      <c r="Z35" s="19">
        <f>'par communes 1'!Y16</f>
        <v>0</v>
      </c>
      <c r="AA35" s="49">
        <f>'par communes 1'!Z16</f>
        <v>0</v>
      </c>
      <c r="AB35" s="19">
        <f>'par communes 1'!AA16</f>
        <v>0</v>
      </c>
      <c r="AC35" s="49">
        <f>'par communes 1'!AB16</f>
        <v>0</v>
      </c>
      <c r="AD35" s="19">
        <f>'par communes 1'!AC16</f>
        <v>0</v>
      </c>
      <c r="AE35" s="49">
        <f>'par communes 1'!AD16</f>
        <v>1</v>
      </c>
      <c r="AF35" s="19">
        <f>'par communes 1'!AE16</f>
        <v>6.25</v>
      </c>
      <c r="AG35" s="49">
        <f>'par communes 1'!AF16</f>
        <v>0</v>
      </c>
      <c r="AH35" s="19">
        <f>'par communes 1'!AG16</f>
        <v>0</v>
      </c>
      <c r="AI35" s="49">
        <f>'par communes 1'!AH16</f>
        <v>7</v>
      </c>
      <c r="AJ35" s="19">
        <f>'par communes 1'!AI16</f>
        <v>43.75</v>
      </c>
      <c r="AK35" s="49">
        <f>'par communes 1'!AJ16</f>
        <v>0</v>
      </c>
      <c r="AL35" s="19">
        <f>'par communes 1'!AK16</f>
        <v>0</v>
      </c>
      <c r="AM35" s="49">
        <f>'par communes 1'!AL16</f>
        <v>0</v>
      </c>
      <c r="AN35" s="19">
        <f>'par communes 1'!AM16</f>
        <v>0</v>
      </c>
      <c r="AO35" s="49">
        <f>'par communes 1'!AN16</f>
        <v>4</v>
      </c>
      <c r="AP35" s="19">
        <f>'par communes 1'!AO16</f>
        <v>25</v>
      </c>
      <c r="AQ35" s="49">
        <f>'par communes 1'!AP16</f>
        <v>0</v>
      </c>
      <c r="AR35" s="19">
        <f>'par communes 1'!AQ16</f>
        <v>0</v>
      </c>
      <c r="AS35" s="49">
        <f>'par communes 1'!AR16</f>
        <v>0</v>
      </c>
      <c r="AT35" s="19">
        <f>'par communes 1'!AS16</f>
        <v>0</v>
      </c>
      <c r="AU35" s="49">
        <f>'par communes 1'!AT16</f>
        <v>0</v>
      </c>
      <c r="AV35" s="19">
        <f>'par communes 1'!AU16</f>
        <v>0</v>
      </c>
    </row>
    <row r="36" spans="1:49" s="8" customFormat="1">
      <c r="A36" s="216"/>
      <c r="B36" s="55" t="s">
        <v>168</v>
      </c>
      <c r="C36" s="55">
        <v>1</v>
      </c>
      <c r="D36" s="56">
        <f>'par communes 1'!C21</f>
        <v>1155</v>
      </c>
      <c r="E36" s="56">
        <f>'par communes 1'!D21</f>
        <v>291</v>
      </c>
      <c r="F36" s="56">
        <f>'par communes 1'!E21</f>
        <v>864</v>
      </c>
      <c r="G36" s="56">
        <f>'par communes 1'!F21</f>
        <v>25.194805194805191</v>
      </c>
      <c r="H36" s="56">
        <f>'par communes 1'!G21</f>
        <v>8</v>
      </c>
      <c r="I36" s="56">
        <f>'par communes 1'!H21</f>
        <v>2</v>
      </c>
      <c r="J36" s="56">
        <f>'par communes 1'!I21</f>
        <v>281</v>
      </c>
      <c r="K36" s="49">
        <f>'par communes 1'!J21</f>
        <v>4</v>
      </c>
      <c r="L36" s="19">
        <f>'par communes 1'!K21</f>
        <v>1.4234875444839856</v>
      </c>
      <c r="M36" s="49">
        <f>'par communes 1'!L21</f>
        <v>0</v>
      </c>
      <c r="N36" s="19">
        <f>'par communes 1'!M21</f>
        <v>0</v>
      </c>
      <c r="O36" s="49">
        <f>'par communes 1'!N21</f>
        <v>11</v>
      </c>
      <c r="P36" s="19">
        <f>'par communes 1'!O21</f>
        <v>3.9145907473309607</v>
      </c>
      <c r="Q36" s="49">
        <f>'par communes 1'!P21</f>
        <v>8</v>
      </c>
      <c r="R36" s="19">
        <f>'par communes 1'!Q21</f>
        <v>2.8469750889679712</v>
      </c>
      <c r="S36" s="49">
        <f>'par communes 1'!R21</f>
        <v>11</v>
      </c>
      <c r="T36" s="19">
        <f>'par communes 1'!S21</f>
        <v>3.9145907473309607</v>
      </c>
      <c r="U36" s="49">
        <f>'par communes 1'!T21</f>
        <v>0</v>
      </c>
      <c r="V36" s="19">
        <f>'par communes 1'!U21</f>
        <v>0</v>
      </c>
      <c r="W36" s="49">
        <f>'par communes 1'!V21</f>
        <v>16</v>
      </c>
      <c r="X36" s="19">
        <f>'par communes 1'!W21</f>
        <v>5.6939501779359425</v>
      </c>
      <c r="Y36" s="49">
        <f>'par communes 1'!X21</f>
        <v>5</v>
      </c>
      <c r="Z36" s="19">
        <f>'par communes 1'!Y21</f>
        <v>1.7793594306049825</v>
      </c>
      <c r="AA36" s="49">
        <f>'par communes 1'!Z21</f>
        <v>0</v>
      </c>
      <c r="AB36" s="19">
        <f>'par communes 1'!AA21</f>
        <v>0</v>
      </c>
      <c r="AC36" s="49">
        <f>'par communes 1'!AB21</f>
        <v>0</v>
      </c>
      <c r="AD36" s="19">
        <f>'par communes 1'!AC21</f>
        <v>0</v>
      </c>
      <c r="AE36" s="49">
        <f>'par communes 1'!AD21</f>
        <v>3</v>
      </c>
      <c r="AF36" s="19">
        <f>'par communes 1'!AE21</f>
        <v>1.0676156583629894</v>
      </c>
      <c r="AG36" s="49">
        <f>'par communes 1'!AF21</f>
        <v>0</v>
      </c>
      <c r="AH36" s="19">
        <f>'par communes 1'!AG21</f>
        <v>0</v>
      </c>
      <c r="AI36" s="49">
        <f>'par communes 1'!AH21</f>
        <v>64</v>
      </c>
      <c r="AJ36" s="19">
        <f>'par communes 1'!AI21</f>
        <v>22.77580071174377</v>
      </c>
      <c r="AK36" s="49">
        <f>'par communes 1'!AJ21</f>
        <v>0</v>
      </c>
      <c r="AL36" s="19">
        <f>'par communes 1'!AK21</f>
        <v>0</v>
      </c>
      <c r="AM36" s="49">
        <f>'par communes 1'!AL21</f>
        <v>0</v>
      </c>
      <c r="AN36" s="19">
        <f>'par communes 1'!AM21</f>
        <v>0</v>
      </c>
      <c r="AO36" s="49">
        <f>'par communes 1'!AN21</f>
        <v>159</v>
      </c>
      <c r="AP36" s="19">
        <f>'par communes 1'!AO21</f>
        <v>56.583629893238431</v>
      </c>
      <c r="AQ36" s="49">
        <f>'par communes 1'!AP21</f>
        <v>0</v>
      </c>
      <c r="AR36" s="19">
        <f>'par communes 1'!AQ21</f>
        <v>0</v>
      </c>
      <c r="AS36" s="49">
        <f>'par communes 1'!AR21</f>
        <v>0</v>
      </c>
      <c r="AT36" s="19">
        <f>'par communes 1'!AS21</f>
        <v>0</v>
      </c>
      <c r="AU36" s="49">
        <f>'par communes 1'!AT21</f>
        <v>0</v>
      </c>
      <c r="AV36" s="19">
        <f>'par communes 1'!AU21</f>
        <v>0</v>
      </c>
    </row>
    <row r="37" spans="1:49" s="8" customFormat="1">
      <c r="A37" s="216"/>
      <c r="B37" s="55" t="s">
        <v>160</v>
      </c>
      <c r="C37" s="55">
        <v>3</v>
      </c>
      <c r="D37" s="56">
        <f>'par communes 1'!C22</f>
        <v>930</v>
      </c>
      <c r="E37" s="56">
        <f>'par communes 1'!D22</f>
        <v>180</v>
      </c>
      <c r="F37" s="56">
        <f>'par communes 1'!E22</f>
        <v>750</v>
      </c>
      <c r="G37" s="56">
        <f>'par communes 1'!F22</f>
        <v>19.35483870967742</v>
      </c>
      <c r="H37" s="56">
        <f>'par communes 1'!G22</f>
        <v>4</v>
      </c>
      <c r="I37" s="56">
        <f>'par communes 1'!H22</f>
        <v>0</v>
      </c>
      <c r="J37" s="56">
        <f>'par communes 1'!I22</f>
        <v>176</v>
      </c>
      <c r="K37" s="49">
        <f>'par communes 1'!J22</f>
        <v>4</v>
      </c>
      <c r="L37" s="19">
        <f>'par communes 1'!K22</f>
        <v>2.2727272727272729</v>
      </c>
      <c r="M37" s="49">
        <f>'par communes 1'!L22</f>
        <v>0</v>
      </c>
      <c r="N37" s="19">
        <f>'par communes 1'!M22</f>
        <v>0</v>
      </c>
      <c r="O37" s="49">
        <f>'par communes 1'!N22</f>
        <v>54</v>
      </c>
      <c r="P37" s="19">
        <f>'par communes 1'!O22</f>
        <v>30.681818181818183</v>
      </c>
      <c r="Q37" s="49">
        <f>'par communes 1'!P22</f>
        <v>10</v>
      </c>
      <c r="R37" s="19">
        <f>'par communes 1'!Q22</f>
        <v>5.6818181818181817</v>
      </c>
      <c r="S37" s="49">
        <f>'par communes 1'!R22</f>
        <v>6</v>
      </c>
      <c r="T37" s="19">
        <f>'par communes 1'!S22</f>
        <v>3.4090909090909087</v>
      </c>
      <c r="U37" s="49">
        <f>'par communes 1'!T22</f>
        <v>0</v>
      </c>
      <c r="V37" s="19">
        <f>'par communes 1'!U22</f>
        <v>0</v>
      </c>
      <c r="W37" s="49">
        <f>'par communes 1'!V22</f>
        <v>8</v>
      </c>
      <c r="X37" s="19">
        <f>'par communes 1'!W22</f>
        <v>4.5454545454545459</v>
      </c>
      <c r="Y37" s="49">
        <f>'par communes 1'!X22</f>
        <v>0</v>
      </c>
      <c r="Z37" s="19">
        <f>'par communes 1'!Y22</f>
        <v>0</v>
      </c>
      <c r="AA37" s="49">
        <f>'par communes 1'!Z22</f>
        <v>0</v>
      </c>
      <c r="AB37" s="19">
        <f>'par communes 1'!AA22</f>
        <v>0</v>
      </c>
      <c r="AC37" s="49">
        <f>'par communes 1'!AB22</f>
        <v>0</v>
      </c>
      <c r="AD37" s="19">
        <f>'par communes 1'!AC22</f>
        <v>0</v>
      </c>
      <c r="AE37" s="49">
        <f>'par communes 1'!AD22</f>
        <v>3</v>
      </c>
      <c r="AF37" s="19">
        <f>'par communes 1'!AE22</f>
        <v>1.7045454545454544</v>
      </c>
      <c r="AG37" s="49">
        <f>'par communes 1'!AF22</f>
        <v>0</v>
      </c>
      <c r="AH37" s="19">
        <f>'par communes 1'!AG22</f>
        <v>0</v>
      </c>
      <c r="AI37" s="49">
        <f>'par communes 1'!AH22</f>
        <v>55</v>
      </c>
      <c r="AJ37" s="19">
        <f>'par communes 1'!AI22</f>
        <v>31.25</v>
      </c>
      <c r="AK37" s="49">
        <f>'par communes 1'!AJ22</f>
        <v>0</v>
      </c>
      <c r="AL37" s="19">
        <f>'par communes 1'!AK22</f>
        <v>0</v>
      </c>
      <c r="AM37" s="49">
        <f>'par communes 1'!AL22</f>
        <v>0</v>
      </c>
      <c r="AN37" s="19">
        <f>'par communes 1'!AM22</f>
        <v>0</v>
      </c>
      <c r="AO37" s="49">
        <f>'par communes 1'!AN22</f>
        <v>36</v>
      </c>
      <c r="AP37" s="19">
        <f>'par communes 1'!AO22</f>
        <v>20.454545454545457</v>
      </c>
      <c r="AQ37" s="49">
        <f>'par communes 1'!AP22</f>
        <v>0</v>
      </c>
      <c r="AR37" s="19">
        <f>'par communes 1'!AQ22</f>
        <v>0</v>
      </c>
      <c r="AS37" s="49">
        <f>'par communes 1'!AR22</f>
        <v>0</v>
      </c>
      <c r="AT37" s="19">
        <f>'par communes 1'!AS22</f>
        <v>0</v>
      </c>
      <c r="AU37" s="49">
        <f>'par communes 1'!AT22</f>
        <v>0</v>
      </c>
      <c r="AV37" s="19">
        <f>'par communes 1'!AU22</f>
        <v>0</v>
      </c>
    </row>
    <row r="38" spans="1:49" s="8" customFormat="1">
      <c r="A38" s="216"/>
      <c r="B38" s="55" t="s">
        <v>169</v>
      </c>
      <c r="C38" s="55">
        <v>2</v>
      </c>
      <c r="D38" s="56">
        <f>'par communes 1'!C25</f>
        <v>286</v>
      </c>
      <c r="E38" s="56">
        <f>'par communes 1'!D25</f>
        <v>112</v>
      </c>
      <c r="F38" s="56">
        <f>'par communes 1'!E25</f>
        <v>174</v>
      </c>
      <c r="G38" s="56">
        <f>'par communes 1'!F25</f>
        <v>39.16083916083916</v>
      </c>
      <c r="H38" s="56">
        <f>'par communes 1'!G25</f>
        <v>3</v>
      </c>
      <c r="I38" s="56">
        <f>'par communes 1'!H25</f>
        <v>0</v>
      </c>
      <c r="J38" s="56">
        <f>'par communes 1'!I25</f>
        <v>109</v>
      </c>
      <c r="K38" s="49">
        <f>'par communes 1'!J25</f>
        <v>2</v>
      </c>
      <c r="L38" s="19">
        <f>'par communes 1'!K25</f>
        <v>1.834862385321101</v>
      </c>
      <c r="M38" s="49">
        <f>'par communes 1'!L25</f>
        <v>0</v>
      </c>
      <c r="N38" s="19">
        <f>'par communes 1'!M25</f>
        <v>0</v>
      </c>
      <c r="O38" s="49">
        <f>'par communes 1'!N25</f>
        <v>7</v>
      </c>
      <c r="P38" s="19">
        <f>'par communes 1'!O25</f>
        <v>6.4220183486238538</v>
      </c>
      <c r="Q38" s="49">
        <f>'par communes 1'!P25</f>
        <v>4</v>
      </c>
      <c r="R38" s="19">
        <f>'par communes 1'!Q25</f>
        <v>3.669724770642202</v>
      </c>
      <c r="S38" s="49">
        <f>'par communes 1'!R25</f>
        <v>1</v>
      </c>
      <c r="T38" s="19">
        <f>'par communes 1'!S25</f>
        <v>0.91743119266055051</v>
      </c>
      <c r="U38" s="49">
        <f>'par communes 1'!T25</f>
        <v>0</v>
      </c>
      <c r="V38" s="19">
        <f>'par communes 1'!U25</f>
        <v>0</v>
      </c>
      <c r="W38" s="49">
        <f>'par communes 1'!V25</f>
        <v>1</v>
      </c>
      <c r="X38" s="19">
        <f>'par communes 1'!W25</f>
        <v>0.91743119266055051</v>
      </c>
      <c r="Y38" s="49">
        <f>'par communes 1'!X25</f>
        <v>1</v>
      </c>
      <c r="Z38" s="19">
        <f>'par communes 1'!Y25</f>
        <v>0.91743119266055051</v>
      </c>
      <c r="AA38" s="49">
        <f>'par communes 1'!Z25</f>
        <v>0</v>
      </c>
      <c r="AB38" s="19">
        <f>'par communes 1'!AA25</f>
        <v>0</v>
      </c>
      <c r="AC38" s="49">
        <f>'par communes 1'!AB25</f>
        <v>0</v>
      </c>
      <c r="AD38" s="19">
        <f>'par communes 1'!AC25</f>
        <v>0</v>
      </c>
      <c r="AE38" s="49">
        <f>'par communes 1'!AD25</f>
        <v>0</v>
      </c>
      <c r="AF38" s="19">
        <f>'par communes 1'!AE25</f>
        <v>0</v>
      </c>
      <c r="AG38" s="49">
        <f>'par communes 1'!AF25</f>
        <v>0</v>
      </c>
      <c r="AH38" s="19">
        <f>'par communes 1'!AG25</f>
        <v>0</v>
      </c>
      <c r="AI38" s="49">
        <f>'par communes 1'!AH25</f>
        <v>62</v>
      </c>
      <c r="AJ38" s="19">
        <f>'par communes 1'!AI25</f>
        <v>56.88073394495413</v>
      </c>
      <c r="AK38" s="49">
        <f>'par communes 1'!AJ25</f>
        <v>0</v>
      </c>
      <c r="AL38" s="19">
        <f>'par communes 1'!AK25</f>
        <v>0</v>
      </c>
      <c r="AM38" s="49">
        <f>'par communes 1'!AL25</f>
        <v>0</v>
      </c>
      <c r="AN38" s="19">
        <f>'par communes 1'!AM25</f>
        <v>0</v>
      </c>
      <c r="AO38" s="49">
        <f>'par communes 1'!AN25</f>
        <v>31</v>
      </c>
      <c r="AP38" s="19">
        <f>'par communes 1'!AO25</f>
        <v>28.440366972477065</v>
      </c>
      <c r="AQ38" s="49">
        <f>'par communes 1'!AP25</f>
        <v>0</v>
      </c>
      <c r="AR38" s="19">
        <f>'par communes 1'!AQ25</f>
        <v>0</v>
      </c>
      <c r="AS38" s="49">
        <f>'par communes 1'!AR25</f>
        <v>0</v>
      </c>
      <c r="AT38" s="19">
        <f>'par communes 1'!AS25</f>
        <v>0</v>
      </c>
      <c r="AU38" s="49">
        <f>'par communes 1'!AT25</f>
        <v>0</v>
      </c>
      <c r="AV38" s="19">
        <f>'par communes 1'!AU25</f>
        <v>0</v>
      </c>
    </row>
    <row r="39" spans="1:49" s="8" customFormat="1">
      <c r="A39" s="216"/>
      <c r="B39" s="55" t="s">
        <v>170</v>
      </c>
      <c r="C39" s="55">
        <v>5</v>
      </c>
      <c r="D39" s="56">
        <f>'par communes 1'!C27</f>
        <v>285</v>
      </c>
      <c r="E39" s="56">
        <f>'par communes 1'!D27</f>
        <v>99</v>
      </c>
      <c r="F39" s="56">
        <f>'par communes 1'!E27</f>
        <v>186</v>
      </c>
      <c r="G39" s="56">
        <f>'par communes 1'!F27</f>
        <v>34.736842105263158</v>
      </c>
      <c r="H39" s="56">
        <f>'par communes 1'!G27</f>
        <v>0</v>
      </c>
      <c r="I39" s="56">
        <f>'par communes 1'!H27</f>
        <v>2</v>
      </c>
      <c r="J39" s="56">
        <f>'par communes 1'!I27</f>
        <v>97</v>
      </c>
      <c r="K39" s="49">
        <f>'par communes 1'!J27</f>
        <v>0</v>
      </c>
      <c r="L39" s="19">
        <f>'par communes 1'!K27</f>
        <v>0</v>
      </c>
      <c r="M39" s="49">
        <f>'par communes 1'!L27</f>
        <v>0</v>
      </c>
      <c r="N39" s="19">
        <f>'par communes 1'!M27</f>
        <v>0</v>
      </c>
      <c r="O39" s="49">
        <f>'par communes 1'!N27</f>
        <v>20</v>
      </c>
      <c r="P39" s="19">
        <f>'par communes 1'!O27</f>
        <v>20.618556701030926</v>
      </c>
      <c r="Q39" s="49">
        <f>'par communes 1'!P27</f>
        <v>2</v>
      </c>
      <c r="R39" s="19">
        <f>'par communes 1'!Q27</f>
        <v>2.0618556701030926</v>
      </c>
      <c r="S39" s="49">
        <f>'par communes 1'!R27</f>
        <v>2</v>
      </c>
      <c r="T39" s="19">
        <f>'par communes 1'!S27</f>
        <v>2.0618556701030926</v>
      </c>
      <c r="U39" s="49">
        <f>'par communes 1'!T27</f>
        <v>0</v>
      </c>
      <c r="V39" s="19">
        <f>'par communes 1'!U27</f>
        <v>0</v>
      </c>
      <c r="W39" s="49">
        <f>'par communes 1'!V27</f>
        <v>9</v>
      </c>
      <c r="X39" s="19">
        <f>'par communes 1'!W27</f>
        <v>9.2783505154639183</v>
      </c>
      <c r="Y39" s="49">
        <f>'par communes 1'!X27</f>
        <v>2</v>
      </c>
      <c r="Z39" s="19">
        <f>'par communes 1'!Y27</f>
        <v>2.0618556701030926</v>
      </c>
      <c r="AA39" s="49">
        <f>'par communes 1'!Z27</f>
        <v>0</v>
      </c>
      <c r="AB39" s="19">
        <f>'par communes 1'!AA27</f>
        <v>0</v>
      </c>
      <c r="AC39" s="49">
        <f>'par communes 1'!AB27</f>
        <v>0</v>
      </c>
      <c r="AD39" s="19">
        <f>'par communes 1'!AC27</f>
        <v>0</v>
      </c>
      <c r="AE39" s="49">
        <f>'par communes 1'!AD27</f>
        <v>1</v>
      </c>
      <c r="AF39" s="19">
        <f>'par communes 1'!AE27</f>
        <v>1.0309278350515463</v>
      </c>
      <c r="AG39" s="49">
        <f>'par communes 1'!AF27</f>
        <v>0</v>
      </c>
      <c r="AH39" s="19">
        <f>'par communes 1'!AG27</f>
        <v>0</v>
      </c>
      <c r="AI39" s="49">
        <f>'par communes 1'!AH27</f>
        <v>21</v>
      </c>
      <c r="AJ39" s="19">
        <f>'par communes 1'!AI27</f>
        <v>21.649484536082475</v>
      </c>
      <c r="AK39" s="49">
        <f>'par communes 1'!AJ27</f>
        <v>0</v>
      </c>
      <c r="AL39" s="19">
        <f>'par communes 1'!AK27</f>
        <v>0</v>
      </c>
      <c r="AM39" s="49">
        <f>'par communes 1'!AL27</f>
        <v>0</v>
      </c>
      <c r="AN39" s="19">
        <f>'par communes 1'!AM27</f>
        <v>0</v>
      </c>
      <c r="AO39" s="49">
        <f>'par communes 1'!AN27</f>
        <v>40</v>
      </c>
      <c r="AP39" s="19">
        <f>'par communes 1'!AO27</f>
        <v>41.237113402061851</v>
      </c>
      <c r="AQ39" s="49">
        <f>'par communes 1'!AP27</f>
        <v>0</v>
      </c>
      <c r="AR39" s="19">
        <f>'par communes 1'!AQ27</f>
        <v>0</v>
      </c>
      <c r="AS39" s="49">
        <f>'par communes 1'!AR27</f>
        <v>0</v>
      </c>
      <c r="AT39" s="19">
        <f>'par communes 1'!AS27</f>
        <v>0</v>
      </c>
      <c r="AU39" s="49">
        <f>'par communes 1'!AT27</f>
        <v>0</v>
      </c>
      <c r="AV39" s="19">
        <f>'par communes 1'!AU27</f>
        <v>0</v>
      </c>
    </row>
    <row r="40" spans="1:49" s="8" customFormat="1">
      <c r="A40" s="216"/>
      <c r="B40" s="55" t="s">
        <v>228</v>
      </c>
      <c r="C40" s="55">
        <v>2</v>
      </c>
      <c r="D40" s="56">
        <f>'par communes 1'!C32</f>
        <v>128</v>
      </c>
      <c r="E40" s="56">
        <f>'par communes 1'!D32</f>
        <v>1</v>
      </c>
      <c r="F40" s="56">
        <f>'par communes 1'!E32</f>
        <v>127</v>
      </c>
      <c r="G40" s="56">
        <f>'par communes 1'!F32</f>
        <v>0.78125</v>
      </c>
      <c r="H40" s="56">
        <f>'par communes 1'!G32</f>
        <v>0</v>
      </c>
      <c r="I40" s="56">
        <f>'par communes 1'!H32</f>
        <v>0</v>
      </c>
      <c r="J40" s="56">
        <f>'par communes 1'!I32</f>
        <v>1</v>
      </c>
      <c r="K40" s="49">
        <f>'par communes 1'!J32</f>
        <v>0</v>
      </c>
      <c r="L40" s="19">
        <f>'par communes 1'!K32</f>
        <v>0</v>
      </c>
      <c r="M40" s="49">
        <f>'par communes 1'!L32</f>
        <v>0</v>
      </c>
      <c r="N40" s="19">
        <f>'par communes 1'!M32</f>
        <v>0</v>
      </c>
      <c r="O40" s="49">
        <f>'par communes 1'!N32</f>
        <v>0</v>
      </c>
      <c r="P40" s="19">
        <f>'par communes 1'!O32</f>
        <v>0</v>
      </c>
      <c r="Q40" s="49">
        <f>'par communes 1'!P32</f>
        <v>0</v>
      </c>
      <c r="R40" s="19">
        <f>'par communes 1'!Q32</f>
        <v>0</v>
      </c>
      <c r="S40" s="49">
        <f>'par communes 1'!R32</f>
        <v>0</v>
      </c>
      <c r="T40" s="19">
        <f>'par communes 1'!S32</f>
        <v>0</v>
      </c>
      <c r="U40" s="49">
        <f>'par communes 1'!T32</f>
        <v>0</v>
      </c>
      <c r="V40" s="19">
        <f>'par communes 1'!U32</f>
        <v>0</v>
      </c>
      <c r="W40" s="49">
        <f>'par communes 1'!V32</f>
        <v>0</v>
      </c>
      <c r="X40" s="19">
        <f>'par communes 1'!W32</f>
        <v>0</v>
      </c>
      <c r="Y40" s="49">
        <f>'par communes 1'!X32</f>
        <v>0</v>
      </c>
      <c r="Z40" s="19">
        <f>'par communes 1'!Y32</f>
        <v>0</v>
      </c>
      <c r="AA40" s="49">
        <f>'par communes 1'!Z32</f>
        <v>0</v>
      </c>
      <c r="AB40" s="19">
        <f>'par communes 1'!AA32</f>
        <v>0</v>
      </c>
      <c r="AC40" s="49">
        <f>'par communes 1'!AB32</f>
        <v>0</v>
      </c>
      <c r="AD40" s="19">
        <f>'par communes 1'!AC32</f>
        <v>0</v>
      </c>
      <c r="AE40" s="49">
        <f>'par communes 1'!AD32</f>
        <v>0</v>
      </c>
      <c r="AF40" s="19">
        <f>'par communes 1'!AE32</f>
        <v>0</v>
      </c>
      <c r="AG40" s="49">
        <f>'par communes 1'!AF32</f>
        <v>0</v>
      </c>
      <c r="AH40" s="19">
        <f>'par communes 1'!AG32</f>
        <v>0</v>
      </c>
      <c r="AI40" s="49">
        <f>'par communes 1'!AH32</f>
        <v>1</v>
      </c>
      <c r="AJ40" s="19">
        <f>'par communes 1'!AI32</f>
        <v>100</v>
      </c>
      <c r="AK40" s="49">
        <f>'par communes 1'!AJ32</f>
        <v>0</v>
      </c>
      <c r="AL40" s="19">
        <f>'par communes 1'!AK32</f>
        <v>0</v>
      </c>
      <c r="AM40" s="49">
        <f>'par communes 1'!AL32</f>
        <v>0</v>
      </c>
      <c r="AN40" s="19">
        <f>'par communes 1'!AM32</f>
        <v>0</v>
      </c>
      <c r="AO40" s="49">
        <f>'par communes 1'!AN32</f>
        <v>0</v>
      </c>
      <c r="AP40" s="19">
        <f>'par communes 1'!AO32</f>
        <v>0</v>
      </c>
      <c r="AQ40" s="49">
        <f>'par communes 1'!AP32</f>
        <v>0</v>
      </c>
      <c r="AR40" s="19">
        <f>'par communes 1'!AQ32</f>
        <v>0</v>
      </c>
      <c r="AS40" s="49">
        <f>'par communes 1'!AR32</f>
        <v>0</v>
      </c>
      <c r="AT40" s="19">
        <f>'par communes 1'!AS32</f>
        <v>0</v>
      </c>
      <c r="AU40" s="49">
        <f>'par communes 1'!AT32</f>
        <v>0</v>
      </c>
      <c r="AV40" s="19">
        <f>'par communes 1'!AU32</f>
        <v>0</v>
      </c>
    </row>
    <row r="41" spans="1:49" s="8" customFormat="1">
      <c r="A41" s="216"/>
      <c r="B41" s="55" t="s">
        <v>161</v>
      </c>
      <c r="C41" s="55">
        <v>3</v>
      </c>
      <c r="D41" s="56">
        <f>'par communes 1'!C35</f>
        <v>2889</v>
      </c>
      <c r="E41" s="56">
        <f>'par communes 1'!D35</f>
        <v>505</v>
      </c>
      <c r="F41" s="56">
        <f>'par communes 1'!E35</f>
        <v>2384</v>
      </c>
      <c r="G41" s="56">
        <f>'par communes 1'!F35</f>
        <v>17.480096919349254</v>
      </c>
      <c r="H41" s="56">
        <f>'par communes 1'!G35</f>
        <v>6</v>
      </c>
      <c r="I41" s="56">
        <f>'par communes 1'!H35</f>
        <v>8</v>
      </c>
      <c r="J41" s="56">
        <f>'par communes 1'!I35</f>
        <v>491</v>
      </c>
      <c r="K41" s="49">
        <f>'par communes 1'!J35</f>
        <v>7</v>
      </c>
      <c r="L41" s="19">
        <f>'par communes 1'!K35</f>
        <v>1.4256619144602851</v>
      </c>
      <c r="M41" s="49">
        <f>'par communes 1'!L35</f>
        <v>0</v>
      </c>
      <c r="N41" s="19">
        <f>'par communes 1'!M35</f>
        <v>0</v>
      </c>
      <c r="O41" s="49">
        <f>'par communes 1'!N35</f>
        <v>79</v>
      </c>
      <c r="P41" s="19">
        <f>'par communes 1'!O35</f>
        <v>16.08961303462322</v>
      </c>
      <c r="Q41" s="49">
        <f>'par communes 1'!P35</f>
        <v>53</v>
      </c>
      <c r="R41" s="19">
        <f>'par communes 1'!Q35</f>
        <v>10.794297352342159</v>
      </c>
      <c r="S41" s="49">
        <f>'par communes 1'!R35</f>
        <v>18</v>
      </c>
      <c r="T41" s="19">
        <f>'par communes 1'!S35</f>
        <v>3.6659877800407332</v>
      </c>
      <c r="U41" s="49">
        <f>'par communes 1'!T35</f>
        <v>0</v>
      </c>
      <c r="V41" s="19">
        <f>'par communes 1'!U35</f>
        <v>0</v>
      </c>
      <c r="W41" s="49">
        <f>'par communes 1'!V35</f>
        <v>67</v>
      </c>
      <c r="X41" s="19">
        <f>'par communes 1'!W35</f>
        <v>13.645621181262729</v>
      </c>
      <c r="Y41" s="49">
        <f>'par communes 1'!X35</f>
        <v>5</v>
      </c>
      <c r="Z41" s="19">
        <f>'par communes 1'!Y35</f>
        <v>1.0183299389002036</v>
      </c>
      <c r="AA41" s="49">
        <f>'par communes 1'!Z35</f>
        <v>0</v>
      </c>
      <c r="AB41" s="19">
        <f>'par communes 1'!AA35</f>
        <v>0</v>
      </c>
      <c r="AC41" s="49">
        <f>'par communes 1'!AB35</f>
        <v>0</v>
      </c>
      <c r="AD41" s="19">
        <f>'par communes 1'!AC35</f>
        <v>0</v>
      </c>
      <c r="AE41" s="49">
        <f>'par communes 1'!AD35</f>
        <v>9</v>
      </c>
      <c r="AF41" s="19">
        <f>'par communes 1'!AE35</f>
        <v>1.8329938900203666</v>
      </c>
      <c r="AG41" s="49">
        <f>'par communes 1'!AF35</f>
        <v>0</v>
      </c>
      <c r="AH41" s="19">
        <f>'par communes 1'!AG35</f>
        <v>0</v>
      </c>
      <c r="AI41" s="49">
        <f>'par communes 1'!AH35</f>
        <v>193</v>
      </c>
      <c r="AJ41" s="19">
        <f>'par communes 1'!AI35</f>
        <v>39.307535641547865</v>
      </c>
      <c r="AK41" s="49">
        <f>'par communes 1'!AJ35</f>
        <v>0</v>
      </c>
      <c r="AL41" s="19">
        <f>'par communes 1'!AK35</f>
        <v>0</v>
      </c>
      <c r="AM41" s="49">
        <f>'par communes 1'!AL35</f>
        <v>0</v>
      </c>
      <c r="AN41" s="19">
        <f>'par communes 1'!AM35</f>
        <v>0</v>
      </c>
      <c r="AO41" s="49">
        <f>'par communes 1'!AN35</f>
        <v>51</v>
      </c>
      <c r="AP41" s="19">
        <f>'par communes 1'!AO35</f>
        <v>10.386965376782078</v>
      </c>
      <c r="AQ41" s="49">
        <f>'par communes 1'!AP35</f>
        <v>0</v>
      </c>
      <c r="AR41" s="19">
        <f>'par communes 1'!AQ35</f>
        <v>0</v>
      </c>
      <c r="AS41" s="49">
        <f>'par communes 1'!AR35</f>
        <v>0</v>
      </c>
      <c r="AT41" s="19">
        <f>'par communes 1'!AS35</f>
        <v>0</v>
      </c>
      <c r="AU41" s="49">
        <f>'par communes 1'!AT35</f>
        <v>9</v>
      </c>
      <c r="AV41" s="19">
        <f>'par communes 1'!AU35</f>
        <v>1.8329938900203666</v>
      </c>
    </row>
    <row r="42" spans="1:49" s="8" customFormat="1">
      <c r="A42" s="216"/>
      <c r="B42" s="55" t="s">
        <v>171</v>
      </c>
      <c r="C42" s="55">
        <v>1</v>
      </c>
      <c r="D42" s="56">
        <f>'par communes 1'!C37</f>
        <v>472</v>
      </c>
      <c r="E42" s="56">
        <f>'par communes 1'!D37</f>
        <v>201</v>
      </c>
      <c r="F42" s="56">
        <f>'par communes 1'!E37</f>
        <v>271</v>
      </c>
      <c r="G42" s="56">
        <f>'par communes 1'!F37</f>
        <v>42.584745762711862</v>
      </c>
      <c r="H42" s="56">
        <f>'par communes 1'!G37</f>
        <v>12</v>
      </c>
      <c r="I42" s="56">
        <f>'par communes 1'!H37</f>
        <v>11</v>
      </c>
      <c r="J42" s="56">
        <f>'par communes 1'!I37</f>
        <v>178</v>
      </c>
      <c r="K42" s="49">
        <f>'par communes 1'!J37</f>
        <v>6</v>
      </c>
      <c r="L42" s="19">
        <f>'par communes 1'!K37</f>
        <v>3.3707865168539324</v>
      </c>
      <c r="M42" s="49">
        <f>'par communes 1'!L37</f>
        <v>0</v>
      </c>
      <c r="N42" s="19">
        <f>'par communes 1'!M37</f>
        <v>0</v>
      </c>
      <c r="O42" s="49">
        <f>'par communes 1'!N37</f>
        <v>36</v>
      </c>
      <c r="P42" s="19">
        <f>'par communes 1'!O37</f>
        <v>20.224719101123593</v>
      </c>
      <c r="Q42" s="49">
        <f>'par communes 1'!P37</f>
        <v>16</v>
      </c>
      <c r="R42" s="19">
        <f>'par communes 1'!Q37</f>
        <v>8.9887640449438209</v>
      </c>
      <c r="S42" s="49">
        <f>'par communes 1'!R37</f>
        <v>13</v>
      </c>
      <c r="T42" s="19">
        <f>'par communes 1'!S37</f>
        <v>7.3033707865168536</v>
      </c>
      <c r="U42" s="49">
        <f>'par communes 1'!T37</f>
        <v>0</v>
      </c>
      <c r="V42" s="19">
        <f>'par communes 1'!U37</f>
        <v>0</v>
      </c>
      <c r="W42" s="49">
        <f>'par communes 1'!V37</f>
        <v>19</v>
      </c>
      <c r="X42" s="19">
        <f>'par communes 1'!W37</f>
        <v>10.674157303370785</v>
      </c>
      <c r="Y42" s="49">
        <f>'par communes 1'!X37</f>
        <v>5</v>
      </c>
      <c r="Z42" s="19">
        <f>'par communes 1'!Y37</f>
        <v>2.8089887640449436</v>
      </c>
      <c r="AA42" s="49">
        <f>'par communes 1'!Z37</f>
        <v>0</v>
      </c>
      <c r="AB42" s="19">
        <f>'par communes 1'!AA37</f>
        <v>0</v>
      </c>
      <c r="AC42" s="49">
        <f>'par communes 1'!AB37</f>
        <v>0</v>
      </c>
      <c r="AD42" s="19">
        <f>'par communes 1'!AC37</f>
        <v>0</v>
      </c>
      <c r="AE42" s="49">
        <f>'par communes 1'!AD37</f>
        <v>13</v>
      </c>
      <c r="AF42" s="19">
        <f>'par communes 1'!AE37</f>
        <v>7.3033707865168536</v>
      </c>
      <c r="AG42" s="49">
        <f>'par communes 1'!AF37</f>
        <v>0</v>
      </c>
      <c r="AH42" s="19">
        <f>'par communes 1'!AG37</f>
        <v>0</v>
      </c>
      <c r="AI42" s="49">
        <f>'par communes 1'!AH37</f>
        <v>34</v>
      </c>
      <c r="AJ42" s="19">
        <f>'par communes 1'!AI37</f>
        <v>19.101123595505616</v>
      </c>
      <c r="AK42" s="49">
        <f>'par communes 1'!AJ37</f>
        <v>0</v>
      </c>
      <c r="AL42" s="19">
        <f>'par communes 1'!AK37</f>
        <v>0</v>
      </c>
      <c r="AM42" s="49">
        <f>'par communes 1'!AL37</f>
        <v>0</v>
      </c>
      <c r="AN42" s="19">
        <f>'par communes 1'!AM37</f>
        <v>0</v>
      </c>
      <c r="AO42" s="49">
        <f>'par communes 1'!AN37</f>
        <v>36</v>
      </c>
      <c r="AP42" s="19">
        <f>'par communes 1'!AO37</f>
        <v>20.224719101123593</v>
      </c>
      <c r="AQ42" s="49">
        <f>'par communes 1'!AP37</f>
        <v>0</v>
      </c>
      <c r="AR42" s="19">
        <f>'par communes 1'!AQ37</f>
        <v>0</v>
      </c>
      <c r="AS42" s="49">
        <f>'par communes 1'!AR37</f>
        <v>0</v>
      </c>
      <c r="AT42" s="19">
        <f>'par communes 1'!AS37</f>
        <v>0</v>
      </c>
      <c r="AU42" s="49">
        <f>'par communes 1'!AT37</f>
        <v>0</v>
      </c>
      <c r="AV42" s="19">
        <f>'par communes 1'!AU37</f>
        <v>0</v>
      </c>
    </row>
    <row r="43" spans="1:49" s="8" customFormat="1">
      <c r="A43" s="216"/>
      <c r="B43" s="55" t="s">
        <v>162</v>
      </c>
      <c r="C43" s="55">
        <v>2</v>
      </c>
      <c r="D43" s="56">
        <f>'par communes 1'!C44</f>
        <v>1298</v>
      </c>
      <c r="E43" s="56">
        <f>'par communes 1'!D44</f>
        <v>155</v>
      </c>
      <c r="F43" s="56">
        <f>'par communes 1'!E44</f>
        <v>1143</v>
      </c>
      <c r="G43" s="56">
        <f>'par communes 1'!F44</f>
        <v>11.941448382126348</v>
      </c>
      <c r="H43" s="56">
        <f>'par communes 1'!G44</f>
        <v>21</v>
      </c>
      <c r="I43" s="56">
        <f>'par communes 1'!H44</f>
        <v>3</v>
      </c>
      <c r="J43" s="56">
        <f>'par communes 1'!I44</f>
        <v>131</v>
      </c>
      <c r="K43" s="49">
        <f>'par communes 1'!J44</f>
        <v>1</v>
      </c>
      <c r="L43" s="19">
        <f>'par communes 1'!K44</f>
        <v>0.76335877862595414</v>
      </c>
      <c r="M43" s="49">
        <f>'par communes 1'!L44</f>
        <v>0</v>
      </c>
      <c r="N43" s="19">
        <f>'par communes 1'!M44</f>
        <v>0</v>
      </c>
      <c r="O43" s="49">
        <f>'par communes 1'!N44</f>
        <v>25</v>
      </c>
      <c r="P43" s="19">
        <f>'par communes 1'!O44</f>
        <v>19.083969465648856</v>
      </c>
      <c r="Q43" s="49">
        <f>'par communes 1'!P44</f>
        <v>4</v>
      </c>
      <c r="R43" s="19">
        <f>'par communes 1'!Q44</f>
        <v>3.0534351145038165</v>
      </c>
      <c r="S43" s="49">
        <f>'par communes 1'!R44</f>
        <v>4</v>
      </c>
      <c r="T43" s="19">
        <f>'par communes 1'!S44</f>
        <v>3.0534351145038165</v>
      </c>
      <c r="U43" s="49">
        <f>'par communes 1'!T44</f>
        <v>0</v>
      </c>
      <c r="V43" s="19">
        <f>'par communes 1'!U44</f>
        <v>0</v>
      </c>
      <c r="W43" s="49">
        <f>'par communes 1'!V44</f>
        <v>6</v>
      </c>
      <c r="X43" s="19">
        <f>'par communes 1'!W44</f>
        <v>4.5801526717557248</v>
      </c>
      <c r="Y43" s="49">
        <f>'par communes 1'!X44</f>
        <v>3</v>
      </c>
      <c r="Z43" s="19">
        <f>'par communes 1'!Y44</f>
        <v>2.2900763358778624</v>
      </c>
      <c r="AA43" s="49">
        <f>'par communes 1'!Z44</f>
        <v>0</v>
      </c>
      <c r="AB43" s="19">
        <f>'par communes 1'!AA44</f>
        <v>0</v>
      </c>
      <c r="AC43" s="49">
        <f>'par communes 1'!AB44</f>
        <v>0</v>
      </c>
      <c r="AD43" s="19">
        <f>'par communes 1'!AC44</f>
        <v>0</v>
      </c>
      <c r="AE43" s="49">
        <f>'par communes 1'!AD44</f>
        <v>1</v>
      </c>
      <c r="AF43" s="19">
        <f>'par communes 1'!AE44</f>
        <v>0.76335877862595414</v>
      </c>
      <c r="AG43" s="49">
        <f>'par communes 1'!AF44</f>
        <v>0</v>
      </c>
      <c r="AH43" s="19">
        <f>'par communes 1'!AG44</f>
        <v>0</v>
      </c>
      <c r="AI43" s="49">
        <f>'par communes 1'!AH44</f>
        <v>51</v>
      </c>
      <c r="AJ43" s="19">
        <f>'par communes 1'!AI44</f>
        <v>38.931297709923662</v>
      </c>
      <c r="AK43" s="49">
        <f>'par communes 1'!AJ44</f>
        <v>0</v>
      </c>
      <c r="AL43" s="19">
        <f>'par communes 1'!AK44</f>
        <v>0</v>
      </c>
      <c r="AM43" s="49">
        <f>'par communes 1'!AL44</f>
        <v>0</v>
      </c>
      <c r="AN43" s="19">
        <f>'par communes 1'!AM44</f>
        <v>0</v>
      </c>
      <c r="AO43" s="49">
        <f>'par communes 1'!AN44</f>
        <v>36</v>
      </c>
      <c r="AP43" s="19">
        <f>'par communes 1'!AO44</f>
        <v>27.480916030534353</v>
      </c>
      <c r="AQ43" s="49">
        <f>'par communes 1'!AP44</f>
        <v>0</v>
      </c>
      <c r="AR43" s="19">
        <f>'par communes 1'!AQ44</f>
        <v>0</v>
      </c>
      <c r="AS43" s="49">
        <f>'par communes 1'!AR44</f>
        <v>0</v>
      </c>
      <c r="AT43" s="19">
        <f>'par communes 1'!AS44</f>
        <v>0</v>
      </c>
      <c r="AU43" s="49">
        <f>'par communes 1'!AT44</f>
        <v>0</v>
      </c>
      <c r="AV43" s="19">
        <f>'par communes 1'!AU44</f>
        <v>0</v>
      </c>
    </row>
    <row r="44" spans="1:49" s="8" customFormat="1">
      <c r="A44" s="216"/>
      <c r="B44" s="55" t="s">
        <v>172</v>
      </c>
      <c r="C44" s="55">
        <v>1</v>
      </c>
      <c r="D44" s="56">
        <f>'par communes 1'!C46</f>
        <v>191</v>
      </c>
      <c r="E44" s="56">
        <f>'par communes 1'!D46</f>
        <v>83</v>
      </c>
      <c r="F44" s="56">
        <f>'par communes 1'!E46</f>
        <v>108</v>
      </c>
      <c r="G44" s="56">
        <f>'par communes 1'!F46</f>
        <v>43.455497382198956</v>
      </c>
      <c r="H44" s="56">
        <f>'par communes 1'!G46</f>
        <v>0</v>
      </c>
      <c r="I44" s="56">
        <f>'par communes 1'!H46</f>
        <v>0</v>
      </c>
      <c r="J44" s="56">
        <f>'par communes 1'!I46</f>
        <v>83</v>
      </c>
      <c r="K44" s="49">
        <f>'par communes 1'!J46</f>
        <v>1</v>
      </c>
      <c r="L44" s="19">
        <f>'par communes 1'!K46</f>
        <v>1.2048192771084338</v>
      </c>
      <c r="M44" s="49">
        <f>'par communes 1'!L46</f>
        <v>0</v>
      </c>
      <c r="N44" s="19">
        <f>'par communes 1'!M46</f>
        <v>0</v>
      </c>
      <c r="O44" s="49">
        <f>'par communes 1'!N46</f>
        <v>45</v>
      </c>
      <c r="P44" s="19">
        <f>'par communes 1'!O46</f>
        <v>54.216867469879517</v>
      </c>
      <c r="Q44" s="49">
        <f>'par communes 1'!P46</f>
        <v>6</v>
      </c>
      <c r="R44" s="19">
        <f>'par communes 1'!Q46</f>
        <v>7.2289156626506017</v>
      </c>
      <c r="S44" s="49">
        <f>'par communes 1'!R46</f>
        <v>2</v>
      </c>
      <c r="T44" s="19">
        <f>'par communes 1'!S46</f>
        <v>2.4096385542168677</v>
      </c>
      <c r="U44" s="49">
        <f>'par communes 1'!T46</f>
        <v>0</v>
      </c>
      <c r="V44" s="19">
        <f>'par communes 1'!U46</f>
        <v>0</v>
      </c>
      <c r="W44" s="49">
        <f>'par communes 1'!V46</f>
        <v>2</v>
      </c>
      <c r="X44" s="19">
        <f>'par communes 1'!W46</f>
        <v>2.4096385542168677</v>
      </c>
      <c r="Y44" s="49">
        <f>'par communes 1'!X46</f>
        <v>1</v>
      </c>
      <c r="Z44" s="19">
        <f>'par communes 1'!Y46</f>
        <v>1.2048192771084338</v>
      </c>
      <c r="AA44" s="49">
        <f>'par communes 1'!Z46</f>
        <v>0</v>
      </c>
      <c r="AB44" s="19">
        <f>'par communes 1'!AA46</f>
        <v>0</v>
      </c>
      <c r="AC44" s="49">
        <f>'par communes 1'!AB46</f>
        <v>0</v>
      </c>
      <c r="AD44" s="19">
        <f>'par communes 1'!AC46</f>
        <v>0</v>
      </c>
      <c r="AE44" s="49">
        <f>'par communes 1'!AD46</f>
        <v>4</v>
      </c>
      <c r="AF44" s="19">
        <f>'par communes 1'!AE46</f>
        <v>4.8192771084337354</v>
      </c>
      <c r="AG44" s="49">
        <f>'par communes 1'!AF46</f>
        <v>0</v>
      </c>
      <c r="AH44" s="19">
        <f>'par communes 1'!AG46</f>
        <v>0</v>
      </c>
      <c r="AI44" s="49">
        <f>'par communes 1'!AH46</f>
        <v>7</v>
      </c>
      <c r="AJ44" s="19">
        <f>'par communes 1'!AI46</f>
        <v>8.4337349397590362</v>
      </c>
      <c r="AK44" s="49">
        <f>'par communes 1'!AJ46</f>
        <v>0</v>
      </c>
      <c r="AL44" s="19">
        <f>'par communes 1'!AK46</f>
        <v>0</v>
      </c>
      <c r="AM44" s="49">
        <f>'par communes 1'!AL46</f>
        <v>0</v>
      </c>
      <c r="AN44" s="19">
        <f>'par communes 1'!AM46</f>
        <v>0</v>
      </c>
      <c r="AO44" s="49">
        <f>'par communes 1'!AN46</f>
        <v>15</v>
      </c>
      <c r="AP44" s="19">
        <f>'par communes 1'!AO46</f>
        <v>18.072289156626507</v>
      </c>
      <c r="AQ44" s="49">
        <f>'par communes 1'!AP46</f>
        <v>0</v>
      </c>
      <c r="AR44" s="19">
        <f>'par communes 1'!AQ46</f>
        <v>0</v>
      </c>
      <c r="AS44" s="49">
        <f>'par communes 1'!AR46</f>
        <v>0</v>
      </c>
      <c r="AT44" s="19">
        <f>'par communes 1'!AS46</f>
        <v>0</v>
      </c>
      <c r="AU44" s="49">
        <f>'par communes 1'!AT46</f>
        <v>0</v>
      </c>
      <c r="AV44" s="19">
        <f>'par communes 1'!AU46</f>
        <v>0</v>
      </c>
    </row>
    <row r="45" spans="1:49" s="8" customFormat="1">
      <c r="A45" s="217"/>
      <c r="B45" s="58" t="s">
        <v>173</v>
      </c>
      <c r="C45" s="58">
        <v>2</v>
      </c>
      <c r="D45" s="56">
        <f>'par communes 1'!C50</f>
        <v>240</v>
      </c>
      <c r="E45" s="59">
        <f>'par communes 1'!D50</f>
        <v>76</v>
      </c>
      <c r="F45" s="56">
        <f>'par communes 1'!E50</f>
        <v>164</v>
      </c>
      <c r="G45" s="56">
        <f>'par communes 1'!F50</f>
        <v>31.666666666666664</v>
      </c>
      <c r="H45" s="56">
        <f>'par communes 1'!G50</f>
        <v>3</v>
      </c>
      <c r="I45" s="56">
        <f>'par communes 1'!H50</f>
        <v>2</v>
      </c>
      <c r="J45" s="56">
        <f>'par communes 1'!I50</f>
        <v>71</v>
      </c>
      <c r="K45" s="51">
        <f>'par communes 1'!J50</f>
        <v>0</v>
      </c>
      <c r="L45" s="52">
        <f>'par communes 1'!K50</f>
        <v>0</v>
      </c>
      <c r="M45" s="51">
        <f>'par communes 1'!L50</f>
        <v>0</v>
      </c>
      <c r="N45" s="52">
        <f>'par communes 1'!M50</f>
        <v>0</v>
      </c>
      <c r="O45" s="51">
        <f>'par communes 1'!N50</f>
        <v>4</v>
      </c>
      <c r="P45" s="52">
        <f>'par communes 1'!O50</f>
        <v>5.6338028169014089</v>
      </c>
      <c r="Q45" s="51">
        <f>'par communes 1'!P50</f>
        <v>1</v>
      </c>
      <c r="R45" s="52">
        <f>'par communes 1'!Q50</f>
        <v>1.4084507042253522</v>
      </c>
      <c r="S45" s="51">
        <f>'par communes 1'!R50</f>
        <v>2</v>
      </c>
      <c r="T45" s="52">
        <f>'par communes 1'!S50</f>
        <v>2.8169014084507045</v>
      </c>
      <c r="U45" s="51">
        <f>'par communes 1'!T50</f>
        <v>0</v>
      </c>
      <c r="V45" s="52">
        <f>'par communes 1'!U50</f>
        <v>0</v>
      </c>
      <c r="W45" s="51">
        <f>'par communes 1'!V50</f>
        <v>12</v>
      </c>
      <c r="X45" s="52">
        <f>'par communes 1'!W50</f>
        <v>16.901408450704224</v>
      </c>
      <c r="Y45" s="51">
        <f>'par communes 1'!X50</f>
        <v>1</v>
      </c>
      <c r="Z45" s="52">
        <f>'par communes 1'!Y50</f>
        <v>1.4084507042253522</v>
      </c>
      <c r="AA45" s="51">
        <f>'par communes 1'!Z50</f>
        <v>0</v>
      </c>
      <c r="AB45" s="52">
        <f>'par communes 1'!AA50</f>
        <v>0</v>
      </c>
      <c r="AC45" s="51">
        <f>'par communes 1'!AB50</f>
        <v>0</v>
      </c>
      <c r="AD45" s="52">
        <f>'par communes 1'!AC50</f>
        <v>0</v>
      </c>
      <c r="AE45" s="51">
        <f>'par communes 1'!AD50</f>
        <v>4</v>
      </c>
      <c r="AF45" s="52">
        <f>'par communes 1'!AE50</f>
        <v>5.6338028169014089</v>
      </c>
      <c r="AG45" s="51">
        <f>'par communes 1'!AF50</f>
        <v>0</v>
      </c>
      <c r="AH45" s="52">
        <f>'par communes 1'!AG50</f>
        <v>0</v>
      </c>
      <c r="AI45" s="51">
        <f>'par communes 1'!AH50</f>
        <v>25</v>
      </c>
      <c r="AJ45" s="52">
        <f>'par communes 1'!AI50</f>
        <v>35.2112676056338</v>
      </c>
      <c r="AK45" s="51">
        <f>'par communes 1'!AJ50</f>
        <v>0</v>
      </c>
      <c r="AL45" s="52">
        <f>'par communes 1'!AK50</f>
        <v>0</v>
      </c>
      <c r="AM45" s="51">
        <f>'par communes 1'!AL50</f>
        <v>0</v>
      </c>
      <c r="AN45" s="52">
        <f>'par communes 1'!AM50</f>
        <v>0</v>
      </c>
      <c r="AO45" s="51">
        <f>'par communes 1'!AN50</f>
        <v>22</v>
      </c>
      <c r="AP45" s="52">
        <f>'par communes 1'!AO50</f>
        <v>30.985915492957744</v>
      </c>
      <c r="AQ45" s="51">
        <f>'par communes 1'!AP50</f>
        <v>0</v>
      </c>
      <c r="AR45" s="52">
        <f>'par communes 1'!AQ50</f>
        <v>0</v>
      </c>
      <c r="AS45" s="51">
        <f>'par communes 1'!AR50</f>
        <v>0</v>
      </c>
      <c r="AT45" s="52">
        <f>'par communes 1'!AS50</f>
        <v>0</v>
      </c>
      <c r="AU45" s="51">
        <f>'par communes 1'!AT50</f>
        <v>0</v>
      </c>
      <c r="AV45" s="52">
        <f>'par communes 1'!AU50</f>
        <v>0</v>
      </c>
    </row>
    <row r="46" spans="1:49">
      <c r="A46" s="15" t="s">
        <v>44</v>
      </c>
      <c r="B46" s="12"/>
      <c r="C46" s="10">
        <f>SUM(C47:C52)</f>
        <v>25</v>
      </c>
      <c r="D46" s="35">
        <f>SUM(D47:D52)</f>
        <v>7392</v>
      </c>
      <c r="E46" s="44">
        <f>SUM(E47:E52)</f>
        <v>1804</v>
      </c>
      <c r="F46" s="35">
        <f>D46-E46</f>
        <v>5588</v>
      </c>
      <c r="G46" s="18">
        <f>E46/D46*100</f>
        <v>24.404761904761905</v>
      </c>
      <c r="H46" s="18">
        <f>SUM(H47:H52)</f>
        <v>29</v>
      </c>
      <c r="I46" s="35">
        <f>SUM(I47:I52)</f>
        <v>23</v>
      </c>
      <c r="J46" s="122">
        <f>SUM(J47:J52)</f>
        <v>1752</v>
      </c>
      <c r="K46" s="44">
        <f>SUM(K47:K52)</f>
        <v>22</v>
      </c>
      <c r="L46" s="17">
        <f>K46/$J46*100</f>
        <v>1.2557077625570776</v>
      </c>
      <c r="M46" s="44">
        <f>SUM(M47:M52)</f>
        <v>0</v>
      </c>
      <c r="N46" s="17">
        <f>M46/$J46*100</f>
        <v>0</v>
      </c>
      <c r="O46" s="44">
        <f>SUM(O47:O52)</f>
        <v>462</v>
      </c>
      <c r="P46" s="17">
        <f>O46/$J46*100</f>
        <v>26.36986301369863</v>
      </c>
      <c r="Q46" s="44">
        <f>SUM(Q47:Q52)</f>
        <v>111</v>
      </c>
      <c r="R46" s="17">
        <f>Q46/$J46*100</f>
        <v>6.3356164383561646</v>
      </c>
      <c r="S46" s="44">
        <f>SUM(S47:S52)</f>
        <v>73</v>
      </c>
      <c r="T46" s="17">
        <f>S46/$J46*100</f>
        <v>4.1666666666666661</v>
      </c>
      <c r="U46" s="44">
        <f>SUM(U47:U52)</f>
        <v>3</v>
      </c>
      <c r="V46" s="17">
        <f>U46/$J46*100</f>
        <v>0.17123287671232876</v>
      </c>
      <c r="W46" s="44">
        <f>SUM(W47:W52)</f>
        <v>88</v>
      </c>
      <c r="X46" s="17">
        <f>W46/$J46*100</f>
        <v>5.0228310502283104</v>
      </c>
      <c r="Y46" s="44">
        <f>SUM(Y47:Y52)</f>
        <v>20</v>
      </c>
      <c r="Z46" s="17">
        <f>Y46/$J46*100</f>
        <v>1.1415525114155249</v>
      </c>
      <c r="AA46" s="44">
        <f>SUM(AA47:AA52)</f>
        <v>0</v>
      </c>
      <c r="AB46" s="17">
        <f>AA46/$J46*100</f>
        <v>0</v>
      </c>
      <c r="AC46" s="44">
        <f>SUM(AC47:AC52)</f>
        <v>3</v>
      </c>
      <c r="AD46" s="17">
        <f>AC46/$J46*100</f>
        <v>0.17123287671232876</v>
      </c>
      <c r="AE46" s="44">
        <f>SUM(AE47:AE52)</f>
        <v>24</v>
      </c>
      <c r="AF46" s="17">
        <f>AE46/$J46*100</f>
        <v>1.3698630136986301</v>
      </c>
      <c r="AG46" s="44">
        <f>SUM(AG47:AG52)</f>
        <v>0</v>
      </c>
      <c r="AH46" s="17">
        <f>AG46/$J46*100</f>
        <v>0</v>
      </c>
      <c r="AI46" s="44">
        <f>SUM(AI47:AI52)</f>
        <v>494</v>
      </c>
      <c r="AJ46" s="17">
        <f>AI46/$J46*100</f>
        <v>28.196347031963469</v>
      </c>
      <c r="AK46" s="44">
        <f>SUM(AK47:AK52)</f>
        <v>0</v>
      </c>
      <c r="AL46" s="17">
        <f>AK46/$J46*100</f>
        <v>0</v>
      </c>
      <c r="AM46" s="44">
        <f>SUM(AM47:AM52)</f>
        <v>0</v>
      </c>
      <c r="AN46" s="17">
        <f>AM46/$J46*100</f>
        <v>0</v>
      </c>
      <c r="AO46" s="44">
        <f>SUM(AO47:AO52)</f>
        <v>450</v>
      </c>
      <c r="AP46" s="17">
        <f>AO46/$J46*100</f>
        <v>25.684931506849317</v>
      </c>
      <c r="AQ46" s="44">
        <f>SUM(AQ47:AQ52)</f>
        <v>0</v>
      </c>
      <c r="AR46" s="17">
        <f>AQ46/$J46*100</f>
        <v>0</v>
      </c>
      <c r="AS46" s="44">
        <f>SUM(AS47:AS52)</f>
        <v>2</v>
      </c>
      <c r="AT46" s="17">
        <f>AS46/$J46*100</f>
        <v>0.11415525114155251</v>
      </c>
      <c r="AU46" s="44">
        <f>SUM(AU47:AU52)</f>
        <v>0</v>
      </c>
      <c r="AV46" s="17">
        <f>AU46/$J46*100</f>
        <v>0</v>
      </c>
    </row>
    <row r="47" spans="1:49" s="8" customFormat="1">
      <c r="A47" s="209" t="s">
        <v>191</v>
      </c>
      <c r="B47" s="65" t="s">
        <v>245</v>
      </c>
      <c r="C47" s="65">
        <v>2</v>
      </c>
      <c r="D47" s="64">
        <f>'par communes 1'!C13</f>
        <v>549</v>
      </c>
      <c r="E47" s="64">
        <f>'par communes 1'!D13</f>
        <v>89</v>
      </c>
      <c r="F47" s="64">
        <f>'par communes 1'!E13</f>
        <v>460</v>
      </c>
      <c r="G47" s="64">
        <f>'par communes 1'!F13</f>
        <v>16.211293260473589</v>
      </c>
      <c r="H47" s="64">
        <f>'par communes 1'!G13</f>
        <v>2</v>
      </c>
      <c r="I47" s="64">
        <f>'par communes 1'!H13</f>
        <v>0</v>
      </c>
      <c r="J47" s="64">
        <f>'par communes 1'!I13</f>
        <v>87</v>
      </c>
      <c r="K47" s="49">
        <f>'par communes 1'!J13</f>
        <v>0</v>
      </c>
      <c r="L47" s="19">
        <f>'par communes 1'!K13</f>
        <v>0</v>
      </c>
      <c r="M47" s="49">
        <f>'par communes 1'!L13</f>
        <v>0</v>
      </c>
      <c r="N47" s="19">
        <f>'par communes 1'!M13</f>
        <v>0</v>
      </c>
      <c r="O47" s="49">
        <f>'par communes 1'!N13</f>
        <v>8</v>
      </c>
      <c r="P47" s="19">
        <f>'par communes 1'!O13</f>
        <v>9.1954022988505741</v>
      </c>
      <c r="Q47" s="49">
        <f>'par communes 1'!P13</f>
        <v>5</v>
      </c>
      <c r="R47" s="19">
        <f>'par communes 1'!Q13</f>
        <v>5.7471264367816088</v>
      </c>
      <c r="S47" s="49">
        <f>'par communes 1'!R13</f>
        <v>4</v>
      </c>
      <c r="T47" s="19">
        <f>'par communes 1'!S13</f>
        <v>4.5977011494252871</v>
      </c>
      <c r="U47" s="49">
        <f>'par communes 1'!T13</f>
        <v>0</v>
      </c>
      <c r="V47" s="19">
        <f>'par communes 1'!U13</f>
        <v>0</v>
      </c>
      <c r="W47" s="49">
        <f>'par communes 1'!V13</f>
        <v>8</v>
      </c>
      <c r="X47" s="19">
        <f>'par communes 1'!W13</f>
        <v>9.1954022988505741</v>
      </c>
      <c r="Y47" s="49">
        <f>'par communes 1'!X13</f>
        <v>2</v>
      </c>
      <c r="Z47" s="19">
        <f>'par communes 1'!Y13</f>
        <v>2.2988505747126435</v>
      </c>
      <c r="AA47" s="49">
        <f>'par communes 1'!Z13</f>
        <v>0</v>
      </c>
      <c r="AB47" s="19">
        <f>'par communes 1'!AA13</f>
        <v>0</v>
      </c>
      <c r="AC47" s="49">
        <f>'par communes 1'!AB13</f>
        <v>0</v>
      </c>
      <c r="AD47" s="19">
        <f>'par communes 1'!AC13</f>
        <v>0</v>
      </c>
      <c r="AE47" s="49">
        <f>'par communes 1'!AD13</f>
        <v>5</v>
      </c>
      <c r="AF47" s="19">
        <f>'par communes 1'!AE13</f>
        <v>5.7471264367816088</v>
      </c>
      <c r="AG47" s="49">
        <f>'par communes 1'!AF13</f>
        <v>0</v>
      </c>
      <c r="AH47" s="19">
        <f>'par communes 1'!AG13</f>
        <v>0</v>
      </c>
      <c r="AI47" s="49">
        <f>'par communes 1'!AH13</f>
        <v>37</v>
      </c>
      <c r="AJ47" s="19">
        <f>'par communes 1'!AI13</f>
        <v>42.528735632183903</v>
      </c>
      <c r="AK47" s="49">
        <f>'par communes 1'!AJ13</f>
        <v>0</v>
      </c>
      <c r="AL47" s="19">
        <f>'par communes 1'!AK13</f>
        <v>0</v>
      </c>
      <c r="AM47" s="49">
        <f>'par communes 1'!AL13</f>
        <v>0</v>
      </c>
      <c r="AN47" s="19">
        <f>'par communes 1'!AM13</f>
        <v>0</v>
      </c>
      <c r="AO47" s="49">
        <f>'par communes 1'!AN13</f>
        <v>18</v>
      </c>
      <c r="AP47" s="19">
        <f>'par communes 1'!AO13</f>
        <v>20.689655172413794</v>
      </c>
      <c r="AQ47" s="49">
        <f>'par communes 1'!AP13</f>
        <v>0</v>
      </c>
      <c r="AR47" s="19">
        <f>'par communes 1'!AQ13</f>
        <v>0</v>
      </c>
      <c r="AS47" s="49">
        <f>'par communes 1'!AR13</f>
        <v>0</v>
      </c>
      <c r="AT47" s="19">
        <f>'par communes 1'!AS13</f>
        <v>0</v>
      </c>
      <c r="AU47" s="49">
        <f>'par communes 1'!AT13</f>
        <v>0</v>
      </c>
      <c r="AV47" s="19">
        <f>'par communes 1'!AU13</f>
        <v>0</v>
      </c>
    </row>
    <row r="48" spans="1:49" s="8" customFormat="1">
      <c r="A48" s="209"/>
      <c r="B48" s="55" t="s">
        <v>246</v>
      </c>
      <c r="C48" s="55">
        <v>6</v>
      </c>
      <c r="D48" s="56">
        <f>'par communes 1'!C18</f>
        <v>1910</v>
      </c>
      <c r="E48" s="56">
        <f>'par communes 1'!D18</f>
        <v>260</v>
      </c>
      <c r="F48" s="56">
        <f>'par communes 1'!E18</f>
        <v>1650</v>
      </c>
      <c r="G48" s="56">
        <f>'par communes 1'!F18</f>
        <v>13.612565445026178</v>
      </c>
      <c r="H48" s="56">
        <f>'par communes 1'!G18</f>
        <v>10</v>
      </c>
      <c r="I48" s="56">
        <f>'par communes 1'!H18</f>
        <v>18</v>
      </c>
      <c r="J48" s="56">
        <f>'par communes 1'!I18</f>
        <v>232</v>
      </c>
      <c r="K48" s="49">
        <f>'par communes 1'!J18</f>
        <v>2</v>
      </c>
      <c r="L48" s="19">
        <f>'par communes 1'!K18</f>
        <v>0.86206896551724133</v>
      </c>
      <c r="M48" s="49">
        <f>'par communes 1'!L18</f>
        <v>0</v>
      </c>
      <c r="N48" s="19">
        <f>'par communes 1'!M18</f>
        <v>0</v>
      </c>
      <c r="O48" s="49">
        <f>'par communes 1'!N18</f>
        <v>19</v>
      </c>
      <c r="P48" s="19">
        <f>'par communes 1'!O18</f>
        <v>8.1896551724137936</v>
      </c>
      <c r="Q48" s="49">
        <f>'par communes 1'!P18</f>
        <v>25</v>
      </c>
      <c r="R48" s="19">
        <f>'par communes 1'!Q18</f>
        <v>10.775862068965516</v>
      </c>
      <c r="S48" s="49">
        <f>'par communes 1'!R18</f>
        <v>19</v>
      </c>
      <c r="T48" s="19">
        <f>'par communes 1'!S18</f>
        <v>8.1896551724137936</v>
      </c>
      <c r="U48" s="49">
        <f>'par communes 1'!T18</f>
        <v>1</v>
      </c>
      <c r="V48" s="19">
        <f>'par communes 1'!U18</f>
        <v>0.43103448275862066</v>
      </c>
      <c r="W48" s="49">
        <f>'par communes 1'!V18</f>
        <v>15</v>
      </c>
      <c r="X48" s="19">
        <f>'par communes 1'!W18</f>
        <v>6.4655172413793105</v>
      </c>
      <c r="Y48" s="49">
        <f>'par communes 1'!X18</f>
        <v>2</v>
      </c>
      <c r="Z48" s="19">
        <f>'par communes 1'!Y18</f>
        <v>0.86206896551724133</v>
      </c>
      <c r="AA48" s="49">
        <f>'par communes 1'!Z18</f>
        <v>0</v>
      </c>
      <c r="AB48" s="19">
        <f>'par communes 1'!AA18</f>
        <v>0</v>
      </c>
      <c r="AC48" s="49">
        <f>'par communes 1'!AB18</f>
        <v>0</v>
      </c>
      <c r="AD48" s="19">
        <f>'par communes 1'!AC18</f>
        <v>0</v>
      </c>
      <c r="AE48" s="49">
        <f>'par communes 1'!AD18</f>
        <v>4</v>
      </c>
      <c r="AF48" s="19">
        <f>'par communes 1'!AE18</f>
        <v>1.7241379310344827</v>
      </c>
      <c r="AG48" s="49">
        <f>'par communes 1'!AF18</f>
        <v>0</v>
      </c>
      <c r="AH48" s="19">
        <f>'par communes 1'!AG18</f>
        <v>0</v>
      </c>
      <c r="AI48" s="49">
        <f>'par communes 1'!AH18</f>
        <v>82</v>
      </c>
      <c r="AJ48" s="19">
        <f>'par communes 1'!AI18</f>
        <v>35.344827586206897</v>
      </c>
      <c r="AK48" s="49">
        <f>'par communes 1'!AJ18</f>
        <v>0</v>
      </c>
      <c r="AL48" s="19">
        <f>'par communes 1'!AK18</f>
        <v>0</v>
      </c>
      <c r="AM48" s="49">
        <f>'par communes 1'!AL18</f>
        <v>0</v>
      </c>
      <c r="AN48" s="19">
        <f>'par communes 1'!AM18</f>
        <v>0</v>
      </c>
      <c r="AO48" s="49">
        <f>'par communes 1'!AN18</f>
        <v>63</v>
      </c>
      <c r="AP48" s="19">
        <f>'par communes 1'!AO18</f>
        <v>27.155172413793103</v>
      </c>
      <c r="AQ48" s="49">
        <f>'par communes 1'!AP18</f>
        <v>0</v>
      </c>
      <c r="AR48" s="19">
        <f>'par communes 1'!AQ18</f>
        <v>0</v>
      </c>
      <c r="AS48" s="49">
        <f>'par communes 1'!AR18</f>
        <v>0</v>
      </c>
      <c r="AT48" s="19">
        <f>'par communes 1'!AS18</f>
        <v>0</v>
      </c>
      <c r="AU48" s="49">
        <f>'par communes 1'!AT18</f>
        <v>0</v>
      </c>
      <c r="AV48" s="19">
        <f>'par communes 1'!AU18</f>
        <v>0</v>
      </c>
    </row>
    <row r="49" spans="1:48" s="8" customFormat="1">
      <c r="A49" s="209"/>
      <c r="B49" s="55" t="s">
        <v>247</v>
      </c>
      <c r="C49" s="55">
        <v>5</v>
      </c>
      <c r="D49" s="56">
        <f>'par communes 1'!C26</f>
        <v>2227</v>
      </c>
      <c r="E49" s="56">
        <f>'par communes 1'!D26</f>
        <v>595</v>
      </c>
      <c r="F49" s="56">
        <f>'par communes 1'!E26</f>
        <v>1632</v>
      </c>
      <c r="G49" s="56">
        <f>'par communes 1'!F26</f>
        <v>26.717557251908396</v>
      </c>
      <c r="H49" s="56">
        <f>'par communes 1'!G26</f>
        <v>10</v>
      </c>
      <c r="I49" s="56">
        <f>'par communes 1'!H26</f>
        <v>5</v>
      </c>
      <c r="J49" s="56">
        <f>'par communes 1'!I26</f>
        <v>580</v>
      </c>
      <c r="K49" s="49">
        <f>'par communes 1'!J26</f>
        <v>8</v>
      </c>
      <c r="L49" s="19">
        <f>'par communes 1'!K26</f>
        <v>1.3793103448275863</v>
      </c>
      <c r="M49" s="49">
        <f>'par communes 1'!L26</f>
        <v>0</v>
      </c>
      <c r="N49" s="19">
        <f>'par communes 1'!M26</f>
        <v>0</v>
      </c>
      <c r="O49" s="49">
        <f>'par communes 1'!N26</f>
        <v>216</v>
      </c>
      <c r="P49" s="19">
        <f>'par communes 1'!O26</f>
        <v>37.241379310344833</v>
      </c>
      <c r="Q49" s="49">
        <f>'par communes 1'!P26</f>
        <v>38</v>
      </c>
      <c r="R49" s="19">
        <f>'par communes 1'!Q26</f>
        <v>6.5517241379310347</v>
      </c>
      <c r="S49" s="49">
        <f>'par communes 1'!R26</f>
        <v>23</v>
      </c>
      <c r="T49" s="19">
        <f>'par communes 1'!S26</f>
        <v>3.9655172413793105</v>
      </c>
      <c r="U49" s="49">
        <f>'par communes 1'!T26</f>
        <v>0</v>
      </c>
      <c r="V49" s="19">
        <f>'par communes 1'!U26</f>
        <v>0</v>
      </c>
      <c r="W49" s="49">
        <f>'par communes 1'!V26</f>
        <v>36</v>
      </c>
      <c r="X49" s="19">
        <f>'par communes 1'!W26</f>
        <v>6.2068965517241379</v>
      </c>
      <c r="Y49" s="49">
        <f>'par communes 1'!X26</f>
        <v>8</v>
      </c>
      <c r="Z49" s="19">
        <f>'par communes 1'!Y26</f>
        <v>1.3793103448275863</v>
      </c>
      <c r="AA49" s="49">
        <f>'par communes 1'!Z26</f>
        <v>0</v>
      </c>
      <c r="AB49" s="19">
        <f>'par communes 1'!AA26</f>
        <v>0</v>
      </c>
      <c r="AC49" s="49">
        <f>'par communes 1'!AB26</f>
        <v>3</v>
      </c>
      <c r="AD49" s="19">
        <f>'par communes 1'!AC26</f>
        <v>0.51724137931034486</v>
      </c>
      <c r="AE49" s="49">
        <f>'par communes 1'!AD26</f>
        <v>7</v>
      </c>
      <c r="AF49" s="19">
        <f>'par communes 1'!AE26</f>
        <v>1.2068965517241379</v>
      </c>
      <c r="AG49" s="49">
        <f>'par communes 1'!AF26</f>
        <v>0</v>
      </c>
      <c r="AH49" s="19">
        <f>'par communes 1'!AG26</f>
        <v>0</v>
      </c>
      <c r="AI49" s="49">
        <f>'par communes 1'!AH26</f>
        <v>115</v>
      </c>
      <c r="AJ49" s="19">
        <f>'par communes 1'!AI26</f>
        <v>19.827586206896552</v>
      </c>
      <c r="AK49" s="49">
        <f>'par communes 1'!AJ26</f>
        <v>0</v>
      </c>
      <c r="AL49" s="19">
        <f>'par communes 1'!AK26</f>
        <v>0</v>
      </c>
      <c r="AM49" s="49">
        <f>'par communes 1'!AL26</f>
        <v>0</v>
      </c>
      <c r="AN49" s="19">
        <f>'par communes 1'!AM26</f>
        <v>0</v>
      </c>
      <c r="AO49" s="49">
        <f>'par communes 1'!AN26</f>
        <v>126</v>
      </c>
      <c r="AP49" s="19">
        <f>'par communes 1'!AO26</f>
        <v>21.72413793103448</v>
      </c>
      <c r="AQ49" s="49">
        <f>'par communes 1'!AP26</f>
        <v>0</v>
      </c>
      <c r="AR49" s="19">
        <f>'par communes 1'!AQ26</f>
        <v>0</v>
      </c>
      <c r="AS49" s="49">
        <f>'par communes 1'!AR26</f>
        <v>0</v>
      </c>
      <c r="AT49" s="19">
        <f>'par communes 1'!AS26</f>
        <v>0</v>
      </c>
      <c r="AU49" s="49">
        <f>'par communes 1'!AT26</f>
        <v>0</v>
      </c>
      <c r="AV49" s="19">
        <f>'par communes 1'!AU26</f>
        <v>0</v>
      </c>
    </row>
    <row r="50" spans="1:48" s="8" customFormat="1">
      <c r="A50" s="209"/>
      <c r="B50" s="55" t="s">
        <v>174</v>
      </c>
      <c r="C50" s="55">
        <v>4</v>
      </c>
      <c r="D50" s="56">
        <f>'par communes 1'!C41</f>
        <v>613</v>
      </c>
      <c r="E50" s="56">
        <f>'par communes 1'!D41</f>
        <v>163</v>
      </c>
      <c r="F50" s="56">
        <f>'par communes 1'!E41</f>
        <v>450</v>
      </c>
      <c r="G50" s="56">
        <f>'par communes 1'!F41</f>
        <v>26.590538336052198</v>
      </c>
      <c r="H50" s="56">
        <f>'par communes 1'!G41</f>
        <v>2</v>
      </c>
      <c r="I50" s="56">
        <f>'par communes 1'!H41</f>
        <v>0</v>
      </c>
      <c r="J50" s="56">
        <f>'par communes 1'!I41</f>
        <v>161</v>
      </c>
      <c r="K50" s="49">
        <f>'par communes 1'!J41</f>
        <v>3</v>
      </c>
      <c r="L50" s="19">
        <f>'par communes 1'!K41</f>
        <v>1.8633540372670807</v>
      </c>
      <c r="M50" s="49">
        <f>'par communes 1'!L41</f>
        <v>0</v>
      </c>
      <c r="N50" s="19">
        <f>'par communes 1'!M41</f>
        <v>0</v>
      </c>
      <c r="O50" s="49">
        <f>'par communes 1'!N41</f>
        <v>40</v>
      </c>
      <c r="P50" s="19">
        <f>'par communes 1'!O41</f>
        <v>24.844720496894411</v>
      </c>
      <c r="Q50" s="49">
        <f>'par communes 1'!P41</f>
        <v>4</v>
      </c>
      <c r="R50" s="19">
        <f>'par communes 1'!Q41</f>
        <v>2.4844720496894408</v>
      </c>
      <c r="S50" s="49">
        <f>'par communes 1'!R41</f>
        <v>6</v>
      </c>
      <c r="T50" s="19">
        <f>'par communes 1'!S41</f>
        <v>3.7267080745341614</v>
      </c>
      <c r="U50" s="49">
        <f>'par communes 1'!T41</f>
        <v>0</v>
      </c>
      <c r="V50" s="19">
        <f>'par communes 1'!U41</f>
        <v>0</v>
      </c>
      <c r="W50" s="49">
        <f>'par communes 1'!V41</f>
        <v>6</v>
      </c>
      <c r="X50" s="19">
        <f>'par communes 1'!W41</f>
        <v>3.7267080745341614</v>
      </c>
      <c r="Y50" s="49">
        <f>'par communes 1'!X41</f>
        <v>3</v>
      </c>
      <c r="Z50" s="19">
        <f>'par communes 1'!Y41</f>
        <v>1.8633540372670807</v>
      </c>
      <c r="AA50" s="49">
        <f>'par communes 1'!Z41</f>
        <v>0</v>
      </c>
      <c r="AB50" s="19">
        <f>'par communes 1'!AA41</f>
        <v>0</v>
      </c>
      <c r="AC50" s="49">
        <f>'par communes 1'!AB41</f>
        <v>0</v>
      </c>
      <c r="AD50" s="19">
        <f>'par communes 1'!AC41</f>
        <v>0</v>
      </c>
      <c r="AE50" s="49">
        <f>'par communes 1'!AD41</f>
        <v>2</v>
      </c>
      <c r="AF50" s="19">
        <f>'par communes 1'!AE41</f>
        <v>1.2422360248447204</v>
      </c>
      <c r="AG50" s="49">
        <f>'par communes 1'!AF41</f>
        <v>0</v>
      </c>
      <c r="AH50" s="19">
        <f>'par communes 1'!AG41</f>
        <v>0</v>
      </c>
      <c r="AI50" s="49">
        <f>'par communes 1'!AH41</f>
        <v>24</v>
      </c>
      <c r="AJ50" s="19">
        <f>'par communes 1'!AI41</f>
        <v>14.906832298136646</v>
      </c>
      <c r="AK50" s="49">
        <f>'par communes 1'!AJ41</f>
        <v>0</v>
      </c>
      <c r="AL50" s="19">
        <f>'par communes 1'!AK41</f>
        <v>0</v>
      </c>
      <c r="AM50" s="49">
        <f>'par communes 1'!AL41</f>
        <v>0</v>
      </c>
      <c r="AN50" s="19">
        <f>'par communes 1'!AM41</f>
        <v>0</v>
      </c>
      <c r="AO50" s="49">
        <f>'par communes 1'!AN41</f>
        <v>73</v>
      </c>
      <c r="AP50" s="19">
        <f>'par communes 1'!AO41</f>
        <v>45.341614906832298</v>
      </c>
      <c r="AQ50" s="49">
        <f>'par communes 1'!AP41</f>
        <v>0</v>
      </c>
      <c r="AR50" s="19">
        <f>'par communes 1'!AQ41</f>
        <v>0</v>
      </c>
      <c r="AS50" s="49">
        <f>'par communes 1'!AR41</f>
        <v>0</v>
      </c>
      <c r="AT50" s="19">
        <f>'par communes 1'!AS41</f>
        <v>0</v>
      </c>
      <c r="AU50" s="49">
        <f>'par communes 1'!AT41</f>
        <v>0</v>
      </c>
      <c r="AV50" s="19">
        <f>'par communes 1'!AU41</f>
        <v>0</v>
      </c>
    </row>
    <row r="51" spans="1:48" s="8" customFormat="1">
      <c r="A51" s="209"/>
      <c r="B51" s="55" t="s">
        <v>248</v>
      </c>
      <c r="C51" s="55">
        <v>2</v>
      </c>
      <c r="D51" s="56">
        <f>'par communes 1'!C51</f>
        <v>502</v>
      </c>
      <c r="E51" s="56">
        <f>'par communes 1'!D51</f>
        <v>242</v>
      </c>
      <c r="F51" s="56">
        <f>'par communes 1'!E51</f>
        <v>260</v>
      </c>
      <c r="G51" s="56">
        <f>'par communes 1'!F51</f>
        <v>48.207171314741039</v>
      </c>
      <c r="H51" s="56">
        <f>'par communes 1'!G51</f>
        <v>4</v>
      </c>
      <c r="I51" s="56">
        <f>'par communes 1'!H51</f>
        <v>0</v>
      </c>
      <c r="J51" s="56">
        <f>'par communes 1'!I51</f>
        <v>238</v>
      </c>
      <c r="K51" s="49">
        <f>'par communes 1'!J51</f>
        <v>4</v>
      </c>
      <c r="L51" s="19">
        <f>'par communes 1'!K51</f>
        <v>1.680672268907563</v>
      </c>
      <c r="M51" s="49">
        <f>'par communes 1'!L51</f>
        <v>0</v>
      </c>
      <c r="N51" s="19">
        <f>'par communes 1'!M51</f>
        <v>0</v>
      </c>
      <c r="O51" s="49">
        <f>'par communes 1'!N51</f>
        <v>136</v>
      </c>
      <c r="P51" s="19">
        <f>'par communes 1'!O51</f>
        <v>57.142857142857139</v>
      </c>
      <c r="Q51" s="49">
        <f>'par communes 1'!P51</f>
        <v>8</v>
      </c>
      <c r="R51" s="19">
        <f>'par communes 1'!Q51</f>
        <v>3.3613445378151261</v>
      </c>
      <c r="S51" s="49">
        <f>'par communes 1'!R51</f>
        <v>2</v>
      </c>
      <c r="T51" s="19">
        <f>'par communes 1'!S51</f>
        <v>0.84033613445378152</v>
      </c>
      <c r="U51" s="49">
        <f>'par communes 1'!T51</f>
        <v>2</v>
      </c>
      <c r="V51" s="19">
        <f>'par communes 1'!U51</f>
        <v>0.84033613445378152</v>
      </c>
      <c r="W51" s="49">
        <f>'par communes 1'!V51</f>
        <v>2</v>
      </c>
      <c r="X51" s="19">
        <f>'par communes 1'!W51</f>
        <v>0.84033613445378152</v>
      </c>
      <c r="Y51" s="49">
        <f>'par communes 1'!X51</f>
        <v>0</v>
      </c>
      <c r="Z51" s="19">
        <f>'par communes 1'!Y51</f>
        <v>0</v>
      </c>
      <c r="AA51" s="49">
        <f>'par communes 1'!Z51</f>
        <v>0</v>
      </c>
      <c r="AB51" s="19">
        <f>'par communes 1'!AA51</f>
        <v>0</v>
      </c>
      <c r="AC51" s="49">
        <f>'par communes 1'!AB51</f>
        <v>0</v>
      </c>
      <c r="AD51" s="19">
        <f>'par communes 1'!AC51</f>
        <v>0</v>
      </c>
      <c r="AE51" s="49">
        <f>'par communes 1'!AD51</f>
        <v>0</v>
      </c>
      <c r="AF51" s="19">
        <f>'par communes 1'!AE51</f>
        <v>0</v>
      </c>
      <c r="AG51" s="49">
        <f>'par communes 1'!AF51</f>
        <v>0</v>
      </c>
      <c r="AH51" s="19">
        <f>'par communes 1'!AG51</f>
        <v>0</v>
      </c>
      <c r="AI51" s="49">
        <f>'par communes 1'!AH51</f>
        <v>26</v>
      </c>
      <c r="AJ51" s="19">
        <f>'par communes 1'!AI51</f>
        <v>10.92436974789916</v>
      </c>
      <c r="AK51" s="49">
        <f>'par communes 1'!AJ51</f>
        <v>0</v>
      </c>
      <c r="AL51" s="19">
        <f>'par communes 1'!AK51</f>
        <v>0</v>
      </c>
      <c r="AM51" s="49">
        <f>'par communes 1'!AL51</f>
        <v>0</v>
      </c>
      <c r="AN51" s="19">
        <f>'par communes 1'!AM51</f>
        <v>0</v>
      </c>
      <c r="AO51" s="49">
        <f>'par communes 1'!AN51</f>
        <v>56</v>
      </c>
      <c r="AP51" s="19">
        <f>'par communes 1'!AO51</f>
        <v>23.52941176470588</v>
      </c>
      <c r="AQ51" s="49">
        <f>'par communes 1'!AP51</f>
        <v>0</v>
      </c>
      <c r="AR51" s="19">
        <f>'par communes 1'!AQ51</f>
        <v>0</v>
      </c>
      <c r="AS51" s="49">
        <f>'par communes 1'!AR51</f>
        <v>2</v>
      </c>
      <c r="AT51" s="19">
        <f>'par communes 1'!AS51</f>
        <v>0.84033613445378152</v>
      </c>
      <c r="AU51" s="49">
        <f>'par communes 1'!AT51</f>
        <v>0</v>
      </c>
      <c r="AV51" s="19">
        <f>'par communes 1'!AU51</f>
        <v>0</v>
      </c>
    </row>
    <row r="52" spans="1:48" s="8" customFormat="1">
      <c r="A52" s="210"/>
      <c r="B52" s="58" t="s">
        <v>42</v>
      </c>
      <c r="C52" s="58">
        <v>6</v>
      </c>
      <c r="D52" s="59">
        <f>'par communes 1'!C52</f>
        <v>1591</v>
      </c>
      <c r="E52" s="59">
        <f>'par communes 1'!D52</f>
        <v>455</v>
      </c>
      <c r="F52" s="59">
        <f>'par communes 1'!E52</f>
        <v>1136</v>
      </c>
      <c r="G52" s="59">
        <f>'par communes 1'!F52</f>
        <v>28.598365807668134</v>
      </c>
      <c r="H52" s="59">
        <f>'par communes 1'!G52</f>
        <v>1</v>
      </c>
      <c r="I52" s="59">
        <f>'par communes 1'!H52</f>
        <v>0</v>
      </c>
      <c r="J52" s="59">
        <f>'par communes 1'!I52</f>
        <v>454</v>
      </c>
      <c r="K52" s="51">
        <f>'par communes 1'!J52</f>
        <v>5</v>
      </c>
      <c r="L52" s="19">
        <f>'par communes 1'!K52</f>
        <v>1.1013215859030838</v>
      </c>
      <c r="M52" s="51">
        <f>'par communes 1'!L52</f>
        <v>0</v>
      </c>
      <c r="N52" s="19">
        <f>'par communes 1'!M52</f>
        <v>0</v>
      </c>
      <c r="O52" s="51">
        <f>'par communes 1'!N52</f>
        <v>43</v>
      </c>
      <c r="P52" s="19">
        <f>'par communes 1'!O52</f>
        <v>9.4713656387665193</v>
      </c>
      <c r="Q52" s="51">
        <f>'par communes 1'!P52</f>
        <v>31</v>
      </c>
      <c r="R52" s="19">
        <f>'par communes 1'!Q52</f>
        <v>6.8281938325991192</v>
      </c>
      <c r="S52" s="51">
        <f>'par communes 1'!R52</f>
        <v>19</v>
      </c>
      <c r="T52" s="19">
        <f>'par communes 1'!S52</f>
        <v>4.1850220264317182</v>
      </c>
      <c r="U52" s="51">
        <f>'par communes 1'!T52</f>
        <v>0</v>
      </c>
      <c r="V52" s="19">
        <f>'par communes 1'!U52</f>
        <v>0</v>
      </c>
      <c r="W52" s="51">
        <f>'par communes 1'!V52</f>
        <v>21</v>
      </c>
      <c r="X52" s="19">
        <f>'par communes 1'!W52</f>
        <v>4.6255506607929515</v>
      </c>
      <c r="Y52" s="51">
        <f>'par communes 1'!X52</f>
        <v>5</v>
      </c>
      <c r="Z52" s="19">
        <f>'par communes 1'!Y52</f>
        <v>1.1013215859030838</v>
      </c>
      <c r="AA52" s="51">
        <f>'par communes 1'!Z52</f>
        <v>0</v>
      </c>
      <c r="AB52" s="19">
        <f>'par communes 1'!AA52</f>
        <v>0</v>
      </c>
      <c r="AC52" s="51">
        <f>'par communes 1'!AB52</f>
        <v>0</v>
      </c>
      <c r="AD52" s="19">
        <f>'par communes 1'!AC52</f>
        <v>0</v>
      </c>
      <c r="AE52" s="51">
        <f>'par communes 1'!AD52</f>
        <v>6</v>
      </c>
      <c r="AF52" s="19">
        <f>'par communes 1'!AE52</f>
        <v>1.3215859030837005</v>
      </c>
      <c r="AG52" s="51">
        <f>'par communes 1'!AF52</f>
        <v>0</v>
      </c>
      <c r="AH52" s="19">
        <f>'par communes 1'!AG52</f>
        <v>0</v>
      </c>
      <c r="AI52" s="51">
        <f>'par communes 1'!AH52</f>
        <v>210</v>
      </c>
      <c r="AJ52" s="19">
        <f>'par communes 1'!AI52</f>
        <v>46.255506607929512</v>
      </c>
      <c r="AK52" s="51">
        <f>'par communes 1'!AJ52</f>
        <v>0</v>
      </c>
      <c r="AL52" s="19">
        <f>'par communes 1'!AK52</f>
        <v>0</v>
      </c>
      <c r="AM52" s="51">
        <f>'par communes 1'!AL52</f>
        <v>0</v>
      </c>
      <c r="AN52" s="19">
        <f>'par communes 1'!AM52</f>
        <v>0</v>
      </c>
      <c r="AO52" s="51">
        <f>'par communes 1'!AN52</f>
        <v>114</v>
      </c>
      <c r="AP52" s="19">
        <f>'par communes 1'!AO52</f>
        <v>25.110132158590311</v>
      </c>
      <c r="AQ52" s="51">
        <f>'par communes 1'!AP52</f>
        <v>0</v>
      </c>
      <c r="AR52" s="19">
        <f>'par communes 1'!AQ52</f>
        <v>0</v>
      </c>
      <c r="AS52" s="51">
        <f>'par communes 1'!AR52</f>
        <v>0</v>
      </c>
      <c r="AT52" s="19">
        <f>'par communes 1'!AS52</f>
        <v>0</v>
      </c>
      <c r="AU52" s="51">
        <f>'par communes 1'!AT52</f>
        <v>0</v>
      </c>
      <c r="AV52" s="19">
        <f>'par communes 1'!AU52</f>
        <v>0</v>
      </c>
    </row>
    <row r="53" spans="1:48">
      <c r="A53" s="13" t="s">
        <v>45</v>
      </c>
      <c r="B53" s="129"/>
      <c r="C53" s="10">
        <f>SUM(C54:C58)</f>
        <v>14</v>
      </c>
      <c r="D53" s="44">
        <f>SUM(D54:D58)</f>
        <v>5501</v>
      </c>
      <c r="E53" s="35">
        <f>SUM(E54:E58)</f>
        <v>900</v>
      </c>
      <c r="F53" s="35">
        <f>D53-E53</f>
        <v>4601</v>
      </c>
      <c r="G53" s="18">
        <f>E53/D53*100</f>
        <v>16.360661697873113</v>
      </c>
      <c r="H53" s="18">
        <f>SUM(H54:H58)</f>
        <v>20</v>
      </c>
      <c r="I53" s="35">
        <f>SUM(I54:I58)</f>
        <v>12</v>
      </c>
      <c r="J53" s="122">
        <f>SUM(J54:J58)</f>
        <v>868</v>
      </c>
      <c r="K53" s="44">
        <f>SUM(K54:K58)</f>
        <v>20</v>
      </c>
      <c r="L53" s="17">
        <f>K53/$J53*100</f>
        <v>2.3041474654377883</v>
      </c>
      <c r="M53" s="44">
        <f>SUM(M54:M58)</f>
        <v>0</v>
      </c>
      <c r="N53" s="17">
        <f>M53/$J53*100</f>
        <v>0</v>
      </c>
      <c r="O53" s="44">
        <f>SUM(O54:O58)</f>
        <v>53</v>
      </c>
      <c r="P53" s="17">
        <f>O53/$J53*100</f>
        <v>6.1059907834101379</v>
      </c>
      <c r="Q53" s="44">
        <f>SUM(Q54:Q58)</f>
        <v>47</v>
      </c>
      <c r="R53" s="17">
        <f>Q53/$J53*100</f>
        <v>5.4147465437788016</v>
      </c>
      <c r="S53" s="44">
        <f>SUM(S54:S58)</f>
        <v>51</v>
      </c>
      <c r="T53" s="17">
        <f>S53/$J53*100</f>
        <v>5.8755760368663594</v>
      </c>
      <c r="U53" s="44">
        <f>SUM(U54:U58)</f>
        <v>0</v>
      </c>
      <c r="V53" s="17">
        <f>U53/$J53*100</f>
        <v>0</v>
      </c>
      <c r="W53" s="44">
        <f>SUM(W54:W58)</f>
        <v>49</v>
      </c>
      <c r="X53" s="17">
        <f>W53/$J53*100</f>
        <v>5.6451612903225801</v>
      </c>
      <c r="Y53" s="44">
        <f>SUM(Y54:Y58)</f>
        <v>18</v>
      </c>
      <c r="Z53" s="17">
        <f>Y53/$J53*100</f>
        <v>2.0737327188940093</v>
      </c>
      <c r="AA53" s="44">
        <f>SUM(AA54:AA58)</f>
        <v>0</v>
      </c>
      <c r="AB53" s="17">
        <f>AA53/$J53*100</f>
        <v>0</v>
      </c>
      <c r="AC53" s="44">
        <f>SUM(AC54:AC58)</f>
        <v>0</v>
      </c>
      <c r="AD53" s="17">
        <f>AC53/$J53*100</f>
        <v>0</v>
      </c>
      <c r="AE53" s="44">
        <f>SUM(AE54:AE58)</f>
        <v>18</v>
      </c>
      <c r="AF53" s="17">
        <f>AE53/$J53*100</f>
        <v>2.0737327188940093</v>
      </c>
      <c r="AG53" s="44">
        <f>SUM(AG54:AG58)</f>
        <v>0</v>
      </c>
      <c r="AH53" s="17">
        <f>AG53/$J53*100</f>
        <v>0</v>
      </c>
      <c r="AI53" s="44">
        <f>SUM(AI54:AI58)</f>
        <v>401</v>
      </c>
      <c r="AJ53" s="17">
        <f>AI53/$J53*100</f>
        <v>46.198156682027651</v>
      </c>
      <c r="AK53" s="44">
        <f>SUM(AK54:AK58)</f>
        <v>0</v>
      </c>
      <c r="AL53" s="17">
        <f>AK53/$J53*100</f>
        <v>0</v>
      </c>
      <c r="AM53" s="44">
        <f>SUM(AM54:AM58)</f>
        <v>0</v>
      </c>
      <c r="AN53" s="17">
        <f>AM53/$J53*100</f>
        <v>0</v>
      </c>
      <c r="AO53" s="44">
        <f>SUM(AO54:AO58)</f>
        <v>211</v>
      </c>
      <c r="AP53" s="17">
        <f>AO53/$J53*100</f>
        <v>24.308755760368665</v>
      </c>
      <c r="AQ53" s="44">
        <f>SUM(AQ54:AQ58)</f>
        <v>0</v>
      </c>
      <c r="AR53" s="17">
        <f>AQ53/$J53*100</f>
        <v>0</v>
      </c>
      <c r="AS53" s="44">
        <f>SUM(AS54:AS58)</f>
        <v>0</v>
      </c>
      <c r="AT53" s="17">
        <f>AS53/$J53*100</f>
        <v>0</v>
      </c>
      <c r="AU53" s="44">
        <f>SUM(AU54:AU58)</f>
        <v>0</v>
      </c>
      <c r="AV53" s="17">
        <f>AU53/$J53*100</f>
        <v>0</v>
      </c>
    </row>
    <row r="54" spans="1:48" s="8" customFormat="1">
      <c r="A54" s="211" t="s">
        <v>192</v>
      </c>
      <c r="B54" s="65" t="s">
        <v>175</v>
      </c>
      <c r="C54" s="65">
        <v>4</v>
      </c>
      <c r="D54" s="64">
        <f>'par communes 1'!C34</f>
        <v>899</v>
      </c>
      <c r="E54" s="64">
        <f>'par communes 1'!D34</f>
        <v>265</v>
      </c>
      <c r="F54" s="64">
        <f>'par communes 1'!E34</f>
        <v>634</v>
      </c>
      <c r="G54" s="64">
        <f>'par communes 1'!F34</f>
        <v>29.477196885428253</v>
      </c>
      <c r="H54" s="64">
        <f>'par communes 1'!G34</f>
        <v>16</v>
      </c>
      <c r="I54" s="64">
        <f>'par communes 1'!H34</f>
        <v>4</v>
      </c>
      <c r="J54" s="57">
        <f>'par communes 1'!I34</f>
        <v>245</v>
      </c>
      <c r="K54" s="49">
        <f>'par communes 1'!J34</f>
        <v>3</v>
      </c>
      <c r="L54" s="19">
        <f>'par communes 1'!K34</f>
        <v>1.2244897959183674</v>
      </c>
      <c r="M54" s="49">
        <f>'par communes 1'!L34</f>
        <v>0</v>
      </c>
      <c r="N54" s="19">
        <f>'par communes 1'!M34</f>
        <v>0</v>
      </c>
      <c r="O54" s="49">
        <f>'par communes 1'!N34</f>
        <v>13</v>
      </c>
      <c r="P54" s="19">
        <f>'par communes 1'!O34</f>
        <v>5.3061224489795915</v>
      </c>
      <c r="Q54" s="49">
        <f>'par communes 1'!P34</f>
        <v>7</v>
      </c>
      <c r="R54" s="19">
        <f>'par communes 1'!Q34</f>
        <v>2.8571428571428572</v>
      </c>
      <c r="S54" s="49">
        <f>'par communes 1'!R34</f>
        <v>22</v>
      </c>
      <c r="T54" s="19">
        <f>'par communes 1'!S34</f>
        <v>8.9795918367346932</v>
      </c>
      <c r="U54" s="49">
        <f>'par communes 1'!T34</f>
        <v>0</v>
      </c>
      <c r="V54" s="19">
        <f>'par communes 1'!U34</f>
        <v>0</v>
      </c>
      <c r="W54" s="49">
        <f>'par communes 1'!V34</f>
        <v>18</v>
      </c>
      <c r="X54" s="19">
        <f>'par communes 1'!W34</f>
        <v>7.3469387755102051</v>
      </c>
      <c r="Y54" s="49">
        <f>'par communes 1'!X34</f>
        <v>3</v>
      </c>
      <c r="Z54" s="19">
        <f>'par communes 1'!Y34</f>
        <v>1.2244897959183674</v>
      </c>
      <c r="AA54" s="49">
        <f>'par communes 1'!Z34</f>
        <v>0</v>
      </c>
      <c r="AB54" s="19">
        <f>'par communes 1'!AA34</f>
        <v>0</v>
      </c>
      <c r="AC54" s="49">
        <f>'par communes 1'!AB34</f>
        <v>0</v>
      </c>
      <c r="AD54" s="19">
        <f>'par communes 1'!AC34</f>
        <v>0</v>
      </c>
      <c r="AE54" s="49">
        <f>'par communes 1'!AD34</f>
        <v>6</v>
      </c>
      <c r="AF54" s="19">
        <f>'par communes 1'!AE34</f>
        <v>2.4489795918367347</v>
      </c>
      <c r="AG54" s="49">
        <f>'par communes 1'!AF34</f>
        <v>0</v>
      </c>
      <c r="AH54" s="19">
        <f>'par communes 1'!AG34</f>
        <v>0</v>
      </c>
      <c r="AI54" s="49">
        <f>'par communes 1'!AH34</f>
        <v>106</v>
      </c>
      <c r="AJ54" s="19">
        <f>'par communes 1'!AI34</f>
        <v>43.265306122448983</v>
      </c>
      <c r="AK54" s="49">
        <f>'par communes 1'!AJ34</f>
        <v>0</v>
      </c>
      <c r="AL54" s="19">
        <f>'par communes 1'!AK34</f>
        <v>0</v>
      </c>
      <c r="AM54" s="49">
        <f>'par communes 1'!AL34</f>
        <v>0</v>
      </c>
      <c r="AN54" s="19">
        <f>'par communes 1'!AM34</f>
        <v>0</v>
      </c>
      <c r="AO54" s="49">
        <f>'par communes 1'!AN34</f>
        <v>67</v>
      </c>
      <c r="AP54" s="19">
        <f>'par communes 1'!AO34</f>
        <v>27.346938775510203</v>
      </c>
      <c r="AQ54" s="49">
        <f>'par communes 1'!AP34</f>
        <v>0</v>
      </c>
      <c r="AR54" s="19">
        <f>'par communes 1'!AQ34</f>
        <v>0</v>
      </c>
      <c r="AS54" s="49">
        <f>'par communes 1'!AR34</f>
        <v>0</v>
      </c>
      <c r="AT54" s="19">
        <f>'par communes 1'!AS34</f>
        <v>0</v>
      </c>
      <c r="AU54" s="49">
        <f>'par communes 1'!AT34</f>
        <v>0</v>
      </c>
      <c r="AV54" s="19">
        <f>'par communes 1'!AU34</f>
        <v>0</v>
      </c>
    </row>
    <row r="55" spans="1:48" s="8" customFormat="1">
      <c r="A55" s="211"/>
      <c r="B55" s="65" t="s">
        <v>176</v>
      </c>
      <c r="C55" s="65">
        <v>1</v>
      </c>
      <c r="D55" s="64">
        <f>'par communes 1'!C36</f>
        <v>422</v>
      </c>
      <c r="E55" s="64">
        <f>'par communes 1'!D36</f>
        <v>7</v>
      </c>
      <c r="F55" s="64">
        <f>'par communes 1'!E36</f>
        <v>415</v>
      </c>
      <c r="G55" s="64">
        <f>'par communes 1'!F36</f>
        <v>1.6587677725118484</v>
      </c>
      <c r="H55" s="64">
        <f>'par communes 1'!G36</f>
        <v>0</v>
      </c>
      <c r="I55" s="64">
        <f>'par communes 1'!H36</f>
        <v>0</v>
      </c>
      <c r="J55" s="57">
        <f>'par communes 1'!I36</f>
        <v>7</v>
      </c>
      <c r="K55" s="49">
        <f>'par communes 1'!J36</f>
        <v>0</v>
      </c>
      <c r="L55" s="19">
        <f>'par communes 1'!K36</f>
        <v>0</v>
      </c>
      <c r="M55" s="49">
        <f>'par communes 1'!L36</f>
        <v>0</v>
      </c>
      <c r="N55" s="19">
        <f>'par communes 1'!M36</f>
        <v>0</v>
      </c>
      <c r="O55" s="49">
        <f>'par communes 1'!N36</f>
        <v>1</v>
      </c>
      <c r="P55" s="19">
        <f>'par communes 1'!O36</f>
        <v>14.285714285714285</v>
      </c>
      <c r="Q55" s="49">
        <f>'par communes 1'!P36</f>
        <v>0</v>
      </c>
      <c r="R55" s="19">
        <f>'par communes 1'!Q36</f>
        <v>0</v>
      </c>
      <c r="S55" s="49">
        <f>'par communes 1'!R36</f>
        <v>0</v>
      </c>
      <c r="T55" s="19">
        <f>'par communes 1'!S36</f>
        <v>0</v>
      </c>
      <c r="U55" s="49">
        <f>'par communes 1'!T36</f>
        <v>0</v>
      </c>
      <c r="V55" s="19">
        <f>'par communes 1'!U36</f>
        <v>0</v>
      </c>
      <c r="W55" s="49">
        <f>'par communes 1'!V36</f>
        <v>0</v>
      </c>
      <c r="X55" s="19">
        <f>'par communes 1'!W36</f>
        <v>0</v>
      </c>
      <c r="Y55" s="49">
        <f>'par communes 1'!X36</f>
        <v>0</v>
      </c>
      <c r="Z55" s="19">
        <f>'par communes 1'!Y36</f>
        <v>0</v>
      </c>
      <c r="AA55" s="49">
        <f>'par communes 1'!Z36</f>
        <v>0</v>
      </c>
      <c r="AB55" s="19">
        <f>'par communes 1'!AA36</f>
        <v>0</v>
      </c>
      <c r="AC55" s="49">
        <f>'par communes 1'!AB36</f>
        <v>0</v>
      </c>
      <c r="AD55" s="19">
        <f>'par communes 1'!AC36</f>
        <v>0</v>
      </c>
      <c r="AE55" s="49">
        <f>'par communes 1'!AD36</f>
        <v>0</v>
      </c>
      <c r="AF55" s="19">
        <f>'par communes 1'!AE36</f>
        <v>0</v>
      </c>
      <c r="AG55" s="49">
        <f>'par communes 1'!AF36</f>
        <v>0</v>
      </c>
      <c r="AH55" s="19">
        <f>'par communes 1'!AG36</f>
        <v>0</v>
      </c>
      <c r="AI55" s="49">
        <f>'par communes 1'!AH36</f>
        <v>5</v>
      </c>
      <c r="AJ55" s="19">
        <f>'par communes 1'!AI36</f>
        <v>71.428571428571431</v>
      </c>
      <c r="AK55" s="49">
        <f>'par communes 1'!AJ36</f>
        <v>0</v>
      </c>
      <c r="AL55" s="19">
        <f>'par communes 1'!AK36</f>
        <v>0</v>
      </c>
      <c r="AM55" s="49">
        <f>'par communes 1'!AL36</f>
        <v>0</v>
      </c>
      <c r="AN55" s="19">
        <f>'par communes 1'!AM36</f>
        <v>0</v>
      </c>
      <c r="AO55" s="49">
        <f>'par communes 1'!AN36</f>
        <v>1</v>
      </c>
      <c r="AP55" s="19">
        <f>'par communes 1'!AO36</f>
        <v>14.285714285714285</v>
      </c>
      <c r="AQ55" s="49">
        <f>'par communes 1'!AP36</f>
        <v>0</v>
      </c>
      <c r="AR55" s="19">
        <f>'par communes 1'!AQ36</f>
        <v>0</v>
      </c>
      <c r="AS55" s="49">
        <f>'par communes 1'!AR36</f>
        <v>0</v>
      </c>
      <c r="AT55" s="19">
        <f>'par communes 1'!AS36</f>
        <v>0</v>
      </c>
      <c r="AU55" s="49">
        <f>'par communes 1'!AT36</f>
        <v>0</v>
      </c>
      <c r="AV55" s="19">
        <f>'par communes 1'!AU36</f>
        <v>0</v>
      </c>
    </row>
    <row r="56" spans="1:48" s="8" customFormat="1">
      <c r="A56" s="211"/>
      <c r="B56" s="65" t="s">
        <v>177</v>
      </c>
      <c r="C56" s="65">
        <v>3</v>
      </c>
      <c r="D56" s="64">
        <f>'par communes 1'!C38</f>
        <v>661</v>
      </c>
      <c r="E56" s="64">
        <f>'par communes 1'!D38</f>
        <v>125</v>
      </c>
      <c r="F56" s="64">
        <f>'par communes 1'!E38</f>
        <v>536</v>
      </c>
      <c r="G56" s="64">
        <f>'par communes 1'!F38</f>
        <v>18.910741301059002</v>
      </c>
      <c r="H56" s="64">
        <f>'par communes 1'!G38</f>
        <v>0</v>
      </c>
      <c r="I56" s="64">
        <f>'par communes 1'!H38</f>
        <v>4</v>
      </c>
      <c r="J56" s="57">
        <f>'par communes 1'!I38</f>
        <v>121</v>
      </c>
      <c r="K56" s="49">
        <f>'par communes 1'!J38</f>
        <v>3</v>
      </c>
      <c r="L56" s="19">
        <f>'par communes 1'!K38</f>
        <v>2.4793388429752068</v>
      </c>
      <c r="M56" s="49">
        <f>'par communes 1'!L38</f>
        <v>0</v>
      </c>
      <c r="N56" s="19">
        <f>'par communes 1'!M38</f>
        <v>0</v>
      </c>
      <c r="O56" s="49">
        <f>'par communes 1'!N38</f>
        <v>5</v>
      </c>
      <c r="P56" s="19">
        <f>'par communes 1'!O38</f>
        <v>4.1322314049586781</v>
      </c>
      <c r="Q56" s="49">
        <f>'par communes 1'!P38</f>
        <v>2</v>
      </c>
      <c r="R56" s="19">
        <f>'par communes 1'!Q38</f>
        <v>1.6528925619834711</v>
      </c>
      <c r="S56" s="49">
        <f>'par communes 1'!R38</f>
        <v>5</v>
      </c>
      <c r="T56" s="19">
        <f>'par communes 1'!S38</f>
        <v>4.1322314049586781</v>
      </c>
      <c r="U56" s="49">
        <f>'par communes 1'!T38</f>
        <v>0</v>
      </c>
      <c r="V56" s="19">
        <f>'par communes 1'!U38</f>
        <v>0</v>
      </c>
      <c r="W56" s="49">
        <f>'par communes 1'!V38</f>
        <v>2</v>
      </c>
      <c r="X56" s="19">
        <f>'par communes 1'!W38</f>
        <v>1.6528925619834711</v>
      </c>
      <c r="Y56" s="49">
        <f>'par communes 1'!X38</f>
        <v>2</v>
      </c>
      <c r="Z56" s="19">
        <f>'par communes 1'!Y38</f>
        <v>1.6528925619834711</v>
      </c>
      <c r="AA56" s="49">
        <f>'par communes 1'!Z38</f>
        <v>0</v>
      </c>
      <c r="AB56" s="19">
        <f>'par communes 1'!AA38</f>
        <v>0</v>
      </c>
      <c r="AC56" s="49">
        <f>'par communes 1'!AB38</f>
        <v>0</v>
      </c>
      <c r="AD56" s="19">
        <f>'par communes 1'!AC38</f>
        <v>0</v>
      </c>
      <c r="AE56" s="49">
        <f>'par communes 1'!AD38</f>
        <v>4</v>
      </c>
      <c r="AF56" s="19">
        <f>'par communes 1'!AE38</f>
        <v>3.3057851239669422</v>
      </c>
      <c r="AG56" s="49">
        <f>'par communes 1'!AF38</f>
        <v>0</v>
      </c>
      <c r="AH56" s="19">
        <f>'par communes 1'!AG38</f>
        <v>0</v>
      </c>
      <c r="AI56" s="49">
        <f>'par communes 1'!AH38</f>
        <v>46</v>
      </c>
      <c r="AJ56" s="19">
        <f>'par communes 1'!AI38</f>
        <v>38.016528925619838</v>
      </c>
      <c r="AK56" s="49">
        <f>'par communes 1'!AJ38</f>
        <v>0</v>
      </c>
      <c r="AL56" s="19">
        <f>'par communes 1'!AK38</f>
        <v>0</v>
      </c>
      <c r="AM56" s="49">
        <f>'par communes 1'!AL38</f>
        <v>0</v>
      </c>
      <c r="AN56" s="19">
        <f>'par communes 1'!AM38</f>
        <v>0</v>
      </c>
      <c r="AO56" s="49">
        <f>'par communes 1'!AN38</f>
        <v>52</v>
      </c>
      <c r="AP56" s="19">
        <f>'par communes 1'!AO38</f>
        <v>42.97520661157025</v>
      </c>
      <c r="AQ56" s="49">
        <f>'par communes 1'!AP38</f>
        <v>0</v>
      </c>
      <c r="AR56" s="19">
        <f>'par communes 1'!AQ38</f>
        <v>0</v>
      </c>
      <c r="AS56" s="49">
        <f>'par communes 1'!AR38</f>
        <v>0</v>
      </c>
      <c r="AT56" s="19">
        <f>'par communes 1'!AS38</f>
        <v>0</v>
      </c>
      <c r="AU56" s="49">
        <f>'par communes 1'!AT38</f>
        <v>0</v>
      </c>
      <c r="AV56" s="19">
        <f>'par communes 1'!AU38</f>
        <v>0</v>
      </c>
    </row>
    <row r="57" spans="1:48" s="8" customFormat="1">
      <c r="A57" s="211"/>
      <c r="B57" s="65" t="s">
        <v>178</v>
      </c>
      <c r="C57" s="65">
        <v>3</v>
      </c>
      <c r="D57" s="64">
        <f>'par communes 1'!C39</f>
        <v>1884</v>
      </c>
      <c r="E57" s="64">
        <f>'par communes 1'!D39</f>
        <v>279</v>
      </c>
      <c r="F57" s="64">
        <f>'par communes 1'!E39</f>
        <v>1605</v>
      </c>
      <c r="G57" s="64">
        <f>'par communes 1'!F39</f>
        <v>14.808917197452228</v>
      </c>
      <c r="H57" s="64">
        <f>'par communes 1'!G39</f>
        <v>0</v>
      </c>
      <c r="I57" s="64">
        <f>'par communes 1'!H39</f>
        <v>4</v>
      </c>
      <c r="J57" s="57">
        <f>'par communes 1'!I39</f>
        <v>275</v>
      </c>
      <c r="K57" s="49">
        <f>'par communes 1'!J39</f>
        <v>5</v>
      </c>
      <c r="L57" s="19">
        <f>'par communes 1'!K39</f>
        <v>1.8181818181818181</v>
      </c>
      <c r="M57" s="49">
        <f>'par communes 1'!L39</f>
        <v>0</v>
      </c>
      <c r="N57" s="19">
        <f>'par communes 1'!M39</f>
        <v>0</v>
      </c>
      <c r="O57" s="49">
        <f>'par communes 1'!N39</f>
        <v>24</v>
      </c>
      <c r="P57" s="19">
        <f>'par communes 1'!O39</f>
        <v>8.7272727272727284</v>
      </c>
      <c r="Q57" s="49">
        <f>'par communes 1'!P39</f>
        <v>19</v>
      </c>
      <c r="R57" s="19">
        <f>'par communes 1'!Q39</f>
        <v>6.9090909090909092</v>
      </c>
      <c r="S57" s="49">
        <f>'par communes 1'!R39</f>
        <v>11</v>
      </c>
      <c r="T57" s="19">
        <f>'par communes 1'!S39</f>
        <v>4</v>
      </c>
      <c r="U57" s="49">
        <f>'par communes 1'!T39</f>
        <v>0</v>
      </c>
      <c r="V57" s="19">
        <f>'par communes 1'!U39</f>
        <v>0</v>
      </c>
      <c r="W57" s="49">
        <f>'par communes 1'!V39</f>
        <v>13</v>
      </c>
      <c r="X57" s="19">
        <f>'par communes 1'!W39</f>
        <v>4.7272727272727275</v>
      </c>
      <c r="Y57" s="49">
        <f>'par communes 1'!X39</f>
        <v>3</v>
      </c>
      <c r="Z57" s="19">
        <f>'par communes 1'!Y39</f>
        <v>1.0909090909090911</v>
      </c>
      <c r="AA57" s="49">
        <f>'par communes 1'!Z39</f>
        <v>0</v>
      </c>
      <c r="AB57" s="19">
        <f>'par communes 1'!AA39</f>
        <v>0</v>
      </c>
      <c r="AC57" s="49">
        <f>'par communes 1'!AB39</f>
        <v>0</v>
      </c>
      <c r="AD57" s="19">
        <f>'par communes 1'!AC39</f>
        <v>0</v>
      </c>
      <c r="AE57" s="49">
        <f>'par communes 1'!AD39</f>
        <v>7</v>
      </c>
      <c r="AF57" s="19">
        <f>'par communes 1'!AE39</f>
        <v>2.5454545454545454</v>
      </c>
      <c r="AG57" s="49">
        <f>'par communes 1'!AF39</f>
        <v>0</v>
      </c>
      <c r="AH57" s="19">
        <f>'par communes 1'!AG39</f>
        <v>0</v>
      </c>
      <c r="AI57" s="49">
        <f>'par communes 1'!AH39</f>
        <v>151</v>
      </c>
      <c r="AJ57" s="19">
        <f>'par communes 1'!AI39</f>
        <v>54.909090909090907</v>
      </c>
      <c r="AK57" s="49">
        <f>'par communes 1'!AJ39</f>
        <v>0</v>
      </c>
      <c r="AL57" s="19">
        <f>'par communes 1'!AK39</f>
        <v>0</v>
      </c>
      <c r="AM57" s="49">
        <f>'par communes 1'!AL39</f>
        <v>0</v>
      </c>
      <c r="AN57" s="19">
        <f>'par communes 1'!AM39</f>
        <v>0</v>
      </c>
      <c r="AO57" s="49">
        <f>'par communes 1'!AN39</f>
        <v>42</v>
      </c>
      <c r="AP57" s="19">
        <f>'par communes 1'!AO39</f>
        <v>15.272727272727273</v>
      </c>
      <c r="AQ57" s="49">
        <f>'par communes 1'!AP39</f>
        <v>0</v>
      </c>
      <c r="AR57" s="19">
        <f>'par communes 1'!AQ39</f>
        <v>0</v>
      </c>
      <c r="AS57" s="49">
        <f>'par communes 1'!AR39</f>
        <v>0</v>
      </c>
      <c r="AT57" s="19">
        <f>'par communes 1'!AS39</f>
        <v>0</v>
      </c>
      <c r="AU57" s="49">
        <f>'par communes 1'!AT39</f>
        <v>0</v>
      </c>
      <c r="AV57" s="19">
        <f>'par communes 1'!AU39</f>
        <v>0</v>
      </c>
    </row>
    <row r="58" spans="1:48" s="8" customFormat="1">
      <c r="A58" s="212"/>
      <c r="B58" s="58" t="s">
        <v>179</v>
      </c>
      <c r="C58" s="58">
        <v>3</v>
      </c>
      <c r="D58" s="59">
        <f>'par communes 1'!C48</f>
        <v>1635</v>
      </c>
      <c r="E58" s="59">
        <f>'par communes 1'!D48</f>
        <v>224</v>
      </c>
      <c r="F58" s="59">
        <f>'par communes 1'!E48</f>
        <v>1411</v>
      </c>
      <c r="G58" s="59">
        <f>'par communes 1'!F48</f>
        <v>13.700305810397554</v>
      </c>
      <c r="H58" s="59">
        <f>'par communes 1'!G48</f>
        <v>4</v>
      </c>
      <c r="I58" s="59">
        <f>'par communes 1'!H48</f>
        <v>0</v>
      </c>
      <c r="J58" s="60">
        <f>'par communes 1'!I48</f>
        <v>220</v>
      </c>
      <c r="K58" s="126">
        <f>'par communes 1'!J48</f>
        <v>9</v>
      </c>
      <c r="L58" s="52">
        <f>'par communes 1'!K48</f>
        <v>4.0909090909090908</v>
      </c>
      <c r="M58" s="51">
        <f>'par communes 1'!L48</f>
        <v>0</v>
      </c>
      <c r="N58" s="52">
        <f>'par communes 1'!M48</f>
        <v>0</v>
      </c>
      <c r="O58" s="51">
        <f>'par communes 1'!N48</f>
        <v>10</v>
      </c>
      <c r="P58" s="52">
        <f>'par communes 1'!O48</f>
        <v>4.5454545454545459</v>
      </c>
      <c r="Q58" s="51">
        <f>'par communes 1'!P48</f>
        <v>19</v>
      </c>
      <c r="R58" s="52">
        <f>'par communes 1'!Q48</f>
        <v>8.6363636363636367</v>
      </c>
      <c r="S58" s="51">
        <f>'par communes 1'!R48</f>
        <v>13</v>
      </c>
      <c r="T58" s="52">
        <f>'par communes 1'!S48</f>
        <v>5.9090909090909092</v>
      </c>
      <c r="U58" s="51">
        <f>'par communes 1'!T48</f>
        <v>0</v>
      </c>
      <c r="V58" s="52">
        <f>'par communes 1'!U48</f>
        <v>0</v>
      </c>
      <c r="W58" s="51">
        <f>'par communes 1'!V48</f>
        <v>16</v>
      </c>
      <c r="X58" s="52">
        <f>'par communes 1'!W48</f>
        <v>7.2727272727272725</v>
      </c>
      <c r="Y58" s="51">
        <f>'par communes 1'!X48</f>
        <v>10</v>
      </c>
      <c r="Z58" s="52">
        <f>'par communes 1'!Y48</f>
        <v>4.5454545454545459</v>
      </c>
      <c r="AA58" s="51">
        <f>'par communes 1'!Z48</f>
        <v>0</v>
      </c>
      <c r="AB58" s="52">
        <f>'par communes 1'!AA48</f>
        <v>0</v>
      </c>
      <c r="AC58" s="51">
        <f>'par communes 1'!AB48</f>
        <v>0</v>
      </c>
      <c r="AD58" s="52">
        <f>'par communes 1'!AC48</f>
        <v>0</v>
      </c>
      <c r="AE58" s="51">
        <f>'par communes 1'!AD48</f>
        <v>1</v>
      </c>
      <c r="AF58" s="52">
        <f>'par communes 1'!AE48</f>
        <v>0.45454545454545453</v>
      </c>
      <c r="AG58" s="51">
        <f>'par communes 1'!AF48</f>
        <v>0</v>
      </c>
      <c r="AH58" s="52">
        <f>'par communes 1'!AG48</f>
        <v>0</v>
      </c>
      <c r="AI58" s="51">
        <f>'par communes 1'!AH48</f>
        <v>93</v>
      </c>
      <c r="AJ58" s="52">
        <f>'par communes 1'!AI48</f>
        <v>42.272727272727273</v>
      </c>
      <c r="AK58" s="51">
        <f>'par communes 1'!AJ48</f>
        <v>0</v>
      </c>
      <c r="AL58" s="52">
        <f>'par communes 1'!AK48</f>
        <v>0</v>
      </c>
      <c r="AM58" s="51">
        <f>'par communes 1'!AL48</f>
        <v>0</v>
      </c>
      <c r="AN58" s="52">
        <f>'par communes 1'!AM48</f>
        <v>0</v>
      </c>
      <c r="AO58" s="51">
        <f>'par communes 1'!AN48</f>
        <v>49</v>
      </c>
      <c r="AP58" s="52">
        <f>'par communes 1'!AO48</f>
        <v>22.272727272727273</v>
      </c>
      <c r="AQ58" s="51">
        <f>'par communes 1'!AP48</f>
        <v>0</v>
      </c>
      <c r="AR58" s="52">
        <f>'par communes 1'!AQ48</f>
        <v>0</v>
      </c>
      <c r="AS58" s="51">
        <f>'par communes 1'!AR48</f>
        <v>0</v>
      </c>
      <c r="AT58" s="52">
        <f>'par communes 1'!AS48</f>
        <v>0</v>
      </c>
      <c r="AU58" s="51">
        <f>'par communes 1'!AT48</f>
        <v>0</v>
      </c>
      <c r="AV58" s="52">
        <f>'par communes 1'!AU48</f>
        <v>0</v>
      </c>
    </row>
    <row r="59" spans="1:48">
      <c r="D59" s="36"/>
      <c r="E59" s="36"/>
      <c r="F59" s="36"/>
      <c r="I59" s="36"/>
      <c r="J59" s="36"/>
    </row>
    <row r="60" spans="1:48">
      <c r="D60" s="36"/>
      <c r="E60" s="36"/>
      <c r="F60" s="36"/>
      <c r="I60" s="36"/>
      <c r="J60" s="36"/>
    </row>
    <row r="61" spans="1:48" ht="19" thickBot="1">
      <c r="A61" s="2"/>
      <c r="B61" s="2"/>
      <c r="C61" s="50"/>
      <c r="D61" s="67"/>
      <c r="E61" s="67"/>
      <c r="F61" s="67"/>
      <c r="G61" s="32"/>
      <c r="H61" s="32"/>
      <c r="I61" s="68"/>
      <c r="J61" s="36"/>
    </row>
    <row r="62" spans="1:48" ht="163.5" customHeight="1">
      <c r="A62" s="2"/>
      <c r="B62" s="2"/>
      <c r="D62" s="31"/>
      <c r="E62" s="31"/>
      <c r="F62" s="31"/>
      <c r="G62" s="30"/>
      <c r="H62" s="30"/>
      <c r="I62" s="33"/>
      <c r="J62" s="36"/>
      <c r="K62" s="214" t="s">
        <v>26</v>
      </c>
      <c r="L62" s="213"/>
      <c r="M62" s="213" t="s">
        <v>25</v>
      </c>
      <c r="N62" s="213"/>
      <c r="O62" s="213" t="s">
        <v>120</v>
      </c>
      <c r="P62" s="213"/>
      <c r="Q62" s="213" t="s">
        <v>121</v>
      </c>
      <c r="R62" s="213"/>
      <c r="S62" s="213" t="s">
        <v>122</v>
      </c>
      <c r="T62" s="213"/>
      <c r="U62" s="213" t="s">
        <v>123</v>
      </c>
      <c r="V62" s="213"/>
      <c r="W62" s="213" t="s">
        <v>22</v>
      </c>
      <c r="X62" s="213"/>
      <c r="Y62" s="213" t="s">
        <v>124</v>
      </c>
      <c r="Z62" s="213"/>
      <c r="AA62" s="213" t="s">
        <v>16</v>
      </c>
      <c r="AB62" s="213"/>
      <c r="AC62" s="213" t="s">
        <v>23</v>
      </c>
      <c r="AD62" s="213"/>
      <c r="AE62" s="213" t="s">
        <v>15</v>
      </c>
      <c r="AF62" s="213"/>
      <c r="AG62" s="213" t="s">
        <v>17</v>
      </c>
      <c r="AH62" s="213"/>
      <c r="AI62" s="213" t="s">
        <v>24</v>
      </c>
      <c r="AJ62" s="213"/>
      <c r="AK62" s="213" t="s">
        <v>18</v>
      </c>
      <c r="AL62" s="213"/>
      <c r="AM62" s="213" t="s">
        <v>13</v>
      </c>
      <c r="AN62" s="213"/>
      <c r="AO62" s="213" t="s">
        <v>14</v>
      </c>
      <c r="AP62" s="213"/>
      <c r="AQ62" s="213" t="s">
        <v>19</v>
      </c>
      <c r="AR62" s="213"/>
      <c r="AS62" s="213" t="s">
        <v>20</v>
      </c>
      <c r="AT62" s="213"/>
      <c r="AU62" s="213" t="s">
        <v>21</v>
      </c>
      <c r="AV62" s="215"/>
    </row>
    <row r="63" spans="1:48" s="73" customFormat="1" ht="28">
      <c r="A63" s="104"/>
      <c r="B63" s="105" t="s">
        <v>186</v>
      </c>
      <c r="C63" s="74" t="s">
        <v>187</v>
      </c>
      <c r="D63" s="75" t="s">
        <v>188</v>
      </c>
      <c r="E63" s="75" t="s">
        <v>189</v>
      </c>
      <c r="F63" s="75" t="s">
        <v>180</v>
      </c>
      <c r="G63" s="74" t="s">
        <v>181</v>
      </c>
      <c r="H63" s="74" t="s">
        <v>58</v>
      </c>
      <c r="I63" s="75" t="s">
        <v>61</v>
      </c>
      <c r="J63" s="106" t="s">
        <v>185</v>
      </c>
      <c r="K63" s="76" t="s">
        <v>182</v>
      </c>
      <c r="L63" s="107" t="s">
        <v>125</v>
      </c>
      <c r="M63" s="76" t="s">
        <v>182</v>
      </c>
      <c r="N63" s="107" t="s">
        <v>125</v>
      </c>
      <c r="O63" s="76" t="s">
        <v>182</v>
      </c>
      <c r="P63" s="107" t="s">
        <v>125</v>
      </c>
      <c r="Q63" s="76" t="s">
        <v>182</v>
      </c>
      <c r="R63" s="107" t="s">
        <v>125</v>
      </c>
      <c r="S63" s="76" t="s">
        <v>182</v>
      </c>
      <c r="T63" s="107" t="s">
        <v>125</v>
      </c>
      <c r="U63" s="76" t="s">
        <v>182</v>
      </c>
      <c r="V63" s="107" t="s">
        <v>125</v>
      </c>
      <c r="W63" s="76" t="s">
        <v>182</v>
      </c>
      <c r="X63" s="107" t="s">
        <v>125</v>
      </c>
      <c r="Y63" s="76" t="s">
        <v>182</v>
      </c>
      <c r="Z63" s="107" t="s">
        <v>125</v>
      </c>
      <c r="AA63" s="76" t="s">
        <v>182</v>
      </c>
      <c r="AB63" s="107" t="s">
        <v>125</v>
      </c>
      <c r="AC63" s="76" t="s">
        <v>182</v>
      </c>
      <c r="AD63" s="107" t="s">
        <v>125</v>
      </c>
      <c r="AE63" s="76" t="s">
        <v>182</v>
      </c>
      <c r="AF63" s="107" t="s">
        <v>125</v>
      </c>
      <c r="AG63" s="76" t="s">
        <v>182</v>
      </c>
      <c r="AH63" s="107" t="s">
        <v>125</v>
      </c>
      <c r="AI63" s="76" t="s">
        <v>182</v>
      </c>
      <c r="AJ63" s="107" t="s">
        <v>125</v>
      </c>
      <c r="AK63" s="76" t="s">
        <v>182</v>
      </c>
      <c r="AL63" s="107" t="s">
        <v>125</v>
      </c>
      <c r="AM63" s="76" t="s">
        <v>182</v>
      </c>
      <c r="AN63" s="107" t="s">
        <v>125</v>
      </c>
      <c r="AO63" s="76" t="s">
        <v>182</v>
      </c>
      <c r="AP63" s="107" t="s">
        <v>125</v>
      </c>
      <c r="AQ63" s="76" t="s">
        <v>182</v>
      </c>
      <c r="AR63" s="107" t="s">
        <v>125</v>
      </c>
      <c r="AS63" s="76" t="s">
        <v>182</v>
      </c>
      <c r="AT63" s="107" t="s">
        <v>125</v>
      </c>
      <c r="AU63" s="76" t="s">
        <v>182</v>
      </c>
      <c r="AV63" s="107" t="s">
        <v>125</v>
      </c>
    </row>
    <row r="64" spans="1:48">
      <c r="A64" s="127" t="s">
        <v>238</v>
      </c>
      <c r="B64" s="82">
        <v>13</v>
      </c>
      <c r="C64" s="62">
        <v>0</v>
      </c>
      <c r="D64" s="63">
        <f t="shared" ref="D64:J64" si="0">D6</f>
        <v>143159</v>
      </c>
      <c r="E64" s="63">
        <f>E6</f>
        <v>19531</v>
      </c>
      <c r="F64" s="63">
        <f t="shared" si="0"/>
        <v>123628</v>
      </c>
      <c r="G64" s="130">
        <f t="shared" si="0"/>
        <v>13.642872610174701</v>
      </c>
      <c r="H64" s="130">
        <f>H6</f>
        <v>348</v>
      </c>
      <c r="I64" s="63">
        <f>I6</f>
        <v>1153</v>
      </c>
      <c r="J64" s="63">
        <f t="shared" si="0"/>
        <v>18030</v>
      </c>
      <c r="K64" s="78">
        <f>K6</f>
        <v>186</v>
      </c>
      <c r="L64" s="110">
        <f t="shared" ref="L64:AV64" si="1">L6</f>
        <v>1.0316139767054908</v>
      </c>
      <c r="M64" s="78">
        <f t="shared" si="1"/>
        <v>1</v>
      </c>
      <c r="N64" s="110">
        <f t="shared" si="1"/>
        <v>5.5463117027176921E-3</v>
      </c>
      <c r="O64" s="78">
        <f t="shared" si="1"/>
        <v>1602</v>
      </c>
      <c r="P64" s="110">
        <f t="shared" si="1"/>
        <v>8.885191347753743</v>
      </c>
      <c r="Q64" s="78">
        <f t="shared" si="1"/>
        <v>1617</v>
      </c>
      <c r="R64" s="110">
        <f t="shared" si="1"/>
        <v>8.9683860232945101</v>
      </c>
      <c r="S64" s="78">
        <f t="shared" si="1"/>
        <v>1029</v>
      </c>
      <c r="T64" s="110">
        <f t="shared" si="1"/>
        <v>5.7071547420965061</v>
      </c>
      <c r="U64" s="78">
        <f t="shared" si="1"/>
        <v>8</v>
      </c>
      <c r="V64" s="110">
        <f t="shared" si="1"/>
        <v>4.4370493621741537E-2</v>
      </c>
      <c r="W64" s="78">
        <f t="shared" si="1"/>
        <v>1227</v>
      </c>
      <c r="X64" s="110">
        <f t="shared" si="1"/>
        <v>6.8053244592346092</v>
      </c>
      <c r="Y64" s="78">
        <f t="shared" si="1"/>
        <v>154</v>
      </c>
      <c r="Z64" s="110">
        <f t="shared" si="1"/>
        <v>0.8541320022185247</v>
      </c>
      <c r="AA64" s="78">
        <f t="shared" si="1"/>
        <v>0</v>
      </c>
      <c r="AB64" s="110">
        <f t="shared" si="1"/>
        <v>0</v>
      </c>
      <c r="AC64" s="78">
        <f t="shared" si="1"/>
        <v>0</v>
      </c>
      <c r="AD64" s="110">
        <f t="shared" si="1"/>
        <v>0</v>
      </c>
      <c r="AE64" s="78">
        <f t="shared" si="1"/>
        <v>187</v>
      </c>
      <c r="AF64" s="110">
        <f t="shared" si="1"/>
        <v>1.0371602884082085</v>
      </c>
      <c r="AG64" s="78">
        <f t="shared" si="1"/>
        <v>0</v>
      </c>
      <c r="AH64" s="110">
        <f t="shared" si="1"/>
        <v>0</v>
      </c>
      <c r="AI64" s="78">
        <f t="shared" si="1"/>
        <v>7975</v>
      </c>
      <c r="AJ64" s="110">
        <f t="shared" si="1"/>
        <v>44.231835829173598</v>
      </c>
      <c r="AK64" s="78">
        <f t="shared" si="1"/>
        <v>0</v>
      </c>
      <c r="AL64" s="110">
        <f t="shared" si="1"/>
        <v>0</v>
      </c>
      <c r="AM64" s="78">
        <f t="shared" si="1"/>
        <v>0</v>
      </c>
      <c r="AN64" s="110">
        <f t="shared" si="1"/>
        <v>0</v>
      </c>
      <c r="AO64" s="78">
        <f t="shared" si="1"/>
        <v>3507</v>
      </c>
      <c r="AP64" s="110">
        <f t="shared" si="1"/>
        <v>19.450915141430951</v>
      </c>
      <c r="AQ64" s="78">
        <f t="shared" si="1"/>
        <v>0</v>
      </c>
      <c r="AR64" s="110">
        <f t="shared" si="1"/>
        <v>0</v>
      </c>
      <c r="AS64" s="78">
        <f t="shared" si="1"/>
        <v>0</v>
      </c>
      <c r="AT64" s="110">
        <f t="shared" si="1"/>
        <v>0</v>
      </c>
      <c r="AU64" s="78">
        <f t="shared" si="1"/>
        <v>537</v>
      </c>
      <c r="AV64" s="110">
        <f t="shared" si="1"/>
        <v>2.978369384359401</v>
      </c>
    </row>
    <row r="65" spans="1:48">
      <c r="A65" s="61" t="s">
        <v>239</v>
      </c>
      <c r="B65" s="62">
        <v>7</v>
      </c>
      <c r="C65" s="62">
        <v>0</v>
      </c>
      <c r="D65" s="63">
        <f t="shared" ref="D65:L65" si="2">D20</f>
        <v>27630</v>
      </c>
      <c r="E65" s="63">
        <f t="shared" si="2"/>
        <v>4222</v>
      </c>
      <c r="F65" s="63">
        <f t="shared" si="2"/>
        <v>23408</v>
      </c>
      <c r="G65" s="130">
        <f t="shared" si="2"/>
        <v>15.280492218602967</v>
      </c>
      <c r="H65" s="130">
        <f>H20</f>
        <v>42</v>
      </c>
      <c r="I65" s="63">
        <f>I20</f>
        <v>21</v>
      </c>
      <c r="J65" s="63">
        <f t="shared" si="2"/>
        <v>4159</v>
      </c>
      <c r="K65" s="111">
        <f t="shared" si="2"/>
        <v>49</v>
      </c>
      <c r="L65" s="112">
        <f t="shared" si="2"/>
        <v>1.178167828805001</v>
      </c>
      <c r="M65" s="111">
        <f t="shared" ref="M65:AV65" si="3">M20</f>
        <v>0</v>
      </c>
      <c r="N65" s="112">
        <f t="shared" si="3"/>
        <v>0</v>
      </c>
      <c r="O65" s="111">
        <f t="shared" si="3"/>
        <v>285</v>
      </c>
      <c r="P65" s="112">
        <f t="shared" si="3"/>
        <v>6.8526088001923542</v>
      </c>
      <c r="Q65" s="111">
        <f t="shared" si="3"/>
        <v>198</v>
      </c>
      <c r="R65" s="112">
        <f t="shared" si="3"/>
        <v>4.7607597980283725</v>
      </c>
      <c r="S65" s="111">
        <f t="shared" si="3"/>
        <v>155</v>
      </c>
      <c r="T65" s="112">
        <f t="shared" si="3"/>
        <v>3.7268574176484734</v>
      </c>
      <c r="U65" s="111">
        <f t="shared" si="3"/>
        <v>0</v>
      </c>
      <c r="V65" s="112">
        <f t="shared" si="3"/>
        <v>0</v>
      </c>
      <c r="W65" s="111">
        <f t="shared" si="3"/>
        <v>174</v>
      </c>
      <c r="X65" s="112">
        <f t="shared" si="3"/>
        <v>4.1836980043279635</v>
      </c>
      <c r="Y65" s="111">
        <f t="shared" si="3"/>
        <v>28</v>
      </c>
      <c r="Z65" s="112">
        <f t="shared" si="3"/>
        <v>0.67323875931714361</v>
      </c>
      <c r="AA65" s="111">
        <f t="shared" si="3"/>
        <v>0</v>
      </c>
      <c r="AB65" s="112">
        <f t="shared" si="3"/>
        <v>0</v>
      </c>
      <c r="AC65" s="111">
        <f t="shared" si="3"/>
        <v>0</v>
      </c>
      <c r="AD65" s="112">
        <f t="shared" si="3"/>
        <v>0</v>
      </c>
      <c r="AE65" s="111">
        <f t="shared" si="3"/>
        <v>49</v>
      </c>
      <c r="AF65" s="112">
        <f t="shared" si="3"/>
        <v>1.178167828805001</v>
      </c>
      <c r="AG65" s="111">
        <f t="shared" si="3"/>
        <v>0</v>
      </c>
      <c r="AH65" s="112">
        <f t="shared" si="3"/>
        <v>0</v>
      </c>
      <c r="AI65" s="111">
        <f t="shared" si="3"/>
        <v>1287</v>
      </c>
      <c r="AJ65" s="112">
        <f t="shared" si="3"/>
        <v>30.944938687184418</v>
      </c>
      <c r="AK65" s="111">
        <f t="shared" si="3"/>
        <v>0</v>
      </c>
      <c r="AL65" s="112">
        <f t="shared" si="3"/>
        <v>0</v>
      </c>
      <c r="AM65" s="111">
        <f t="shared" si="3"/>
        <v>0</v>
      </c>
      <c r="AN65" s="112">
        <f t="shared" si="3"/>
        <v>0</v>
      </c>
      <c r="AO65" s="111">
        <f t="shared" si="3"/>
        <v>1878</v>
      </c>
      <c r="AP65" s="112">
        <f t="shared" si="3"/>
        <v>45.155085357056983</v>
      </c>
      <c r="AQ65" s="111">
        <f t="shared" si="3"/>
        <v>0</v>
      </c>
      <c r="AR65" s="112">
        <f t="shared" si="3"/>
        <v>0</v>
      </c>
      <c r="AS65" s="111">
        <f t="shared" si="3"/>
        <v>0</v>
      </c>
      <c r="AT65" s="112">
        <f t="shared" si="3"/>
        <v>0</v>
      </c>
      <c r="AU65" s="111">
        <f t="shared" si="3"/>
        <v>56</v>
      </c>
      <c r="AV65" s="112">
        <f t="shared" si="3"/>
        <v>1.3464775186342872</v>
      </c>
    </row>
    <row r="66" spans="1:48">
      <c r="A66" s="61" t="s">
        <v>234</v>
      </c>
      <c r="B66" s="62">
        <v>17</v>
      </c>
      <c r="C66" s="62">
        <v>0</v>
      </c>
      <c r="D66" s="63">
        <f t="shared" ref="D66:L66" si="4">D28</f>
        <v>13692</v>
      </c>
      <c r="E66" s="63">
        <f t="shared" si="4"/>
        <v>3098</v>
      </c>
      <c r="F66" s="63">
        <f t="shared" si="4"/>
        <v>10594</v>
      </c>
      <c r="G66" s="130">
        <f t="shared" si="4"/>
        <v>22.626351153958517</v>
      </c>
      <c r="H66" s="130">
        <f>H28</f>
        <v>83</v>
      </c>
      <c r="I66" s="63">
        <f>I28</f>
        <v>57</v>
      </c>
      <c r="J66" s="63">
        <f t="shared" si="4"/>
        <v>2958</v>
      </c>
      <c r="K66" s="111">
        <f t="shared" si="4"/>
        <v>51</v>
      </c>
      <c r="L66" s="112">
        <f t="shared" si="4"/>
        <v>1.7241379310344827</v>
      </c>
      <c r="M66" s="111">
        <f t="shared" ref="M66:AV66" si="5">M28</f>
        <v>0</v>
      </c>
      <c r="N66" s="112">
        <f t="shared" si="5"/>
        <v>0</v>
      </c>
      <c r="O66" s="111">
        <f t="shared" si="5"/>
        <v>460</v>
      </c>
      <c r="P66" s="112">
        <f t="shared" si="5"/>
        <v>15.55104800540906</v>
      </c>
      <c r="Q66" s="111">
        <f t="shared" si="5"/>
        <v>171</v>
      </c>
      <c r="R66" s="112">
        <f t="shared" si="5"/>
        <v>5.7809330628803242</v>
      </c>
      <c r="S66" s="111">
        <f t="shared" si="5"/>
        <v>135</v>
      </c>
      <c r="T66" s="112">
        <f t="shared" si="5"/>
        <v>4.5638945233265718</v>
      </c>
      <c r="U66" s="111">
        <f t="shared" si="5"/>
        <v>0</v>
      </c>
      <c r="V66" s="112">
        <f t="shared" si="5"/>
        <v>0</v>
      </c>
      <c r="W66" s="111">
        <f t="shared" si="5"/>
        <v>277</v>
      </c>
      <c r="X66" s="112">
        <f t="shared" si="5"/>
        <v>9.3644354293441516</v>
      </c>
      <c r="Y66" s="111">
        <f t="shared" si="5"/>
        <v>44</v>
      </c>
      <c r="Z66" s="112">
        <f t="shared" si="5"/>
        <v>1.4874915483434754</v>
      </c>
      <c r="AA66" s="111">
        <f t="shared" si="5"/>
        <v>0</v>
      </c>
      <c r="AB66" s="112">
        <f t="shared" si="5"/>
        <v>0</v>
      </c>
      <c r="AC66" s="111">
        <f t="shared" si="5"/>
        <v>0</v>
      </c>
      <c r="AD66" s="112">
        <f t="shared" si="5"/>
        <v>0</v>
      </c>
      <c r="AE66" s="111">
        <f t="shared" si="5"/>
        <v>58</v>
      </c>
      <c r="AF66" s="112">
        <f t="shared" si="5"/>
        <v>1.9607843137254901</v>
      </c>
      <c r="AG66" s="111">
        <f t="shared" si="5"/>
        <v>0</v>
      </c>
      <c r="AH66" s="112">
        <f t="shared" si="5"/>
        <v>0</v>
      </c>
      <c r="AI66" s="111">
        <f t="shared" si="5"/>
        <v>983</v>
      </c>
      <c r="AJ66" s="112">
        <f t="shared" si="5"/>
        <v>33.231913455037187</v>
      </c>
      <c r="AK66" s="111">
        <f t="shared" si="5"/>
        <v>0</v>
      </c>
      <c r="AL66" s="112">
        <f t="shared" si="5"/>
        <v>0</v>
      </c>
      <c r="AM66" s="111">
        <f t="shared" si="5"/>
        <v>0</v>
      </c>
      <c r="AN66" s="112">
        <f t="shared" si="5"/>
        <v>0</v>
      </c>
      <c r="AO66" s="111">
        <f t="shared" si="5"/>
        <v>770</v>
      </c>
      <c r="AP66" s="112">
        <f t="shared" si="5"/>
        <v>26.031102096010816</v>
      </c>
      <c r="AQ66" s="111">
        <f t="shared" si="5"/>
        <v>0</v>
      </c>
      <c r="AR66" s="112">
        <f t="shared" si="5"/>
        <v>0</v>
      </c>
      <c r="AS66" s="111">
        <f t="shared" si="5"/>
        <v>0</v>
      </c>
      <c r="AT66" s="112">
        <f t="shared" si="5"/>
        <v>0</v>
      </c>
      <c r="AU66" s="111">
        <f t="shared" si="5"/>
        <v>9</v>
      </c>
      <c r="AV66" s="112">
        <f t="shared" si="5"/>
        <v>0.3042596348884381</v>
      </c>
    </row>
    <row r="67" spans="1:48">
      <c r="A67" s="61" t="s">
        <v>235</v>
      </c>
      <c r="B67" s="62">
        <v>6</v>
      </c>
      <c r="C67" s="62">
        <v>0</v>
      </c>
      <c r="D67" s="63">
        <f>D46</f>
        <v>7392</v>
      </c>
      <c r="E67" s="63">
        <f>E46</f>
        <v>1804</v>
      </c>
      <c r="F67" s="63">
        <f t="shared" ref="F67" si="6">F20</f>
        <v>23408</v>
      </c>
      <c r="G67" s="130">
        <f t="shared" ref="G67:L67" si="7">G46</f>
        <v>24.404761904761905</v>
      </c>
      <c r="H67" s="130">
        <f t="shared" si="7"/>
        <v>29</v>
      </c>
      <c r="I67" s="63">
        <f t="shared" si="7"/>
        <v>23</v>
      </c>
      <c r="J67" s="63">
        <f t="shared" si="7"/>
        <v>1752</v>
      </c>
      <c r="K67" s="111">
        <f t="shared" si="7"/>
        <v>22</v>
      </c>
      <c r="L67" s="112">
        <f t="shared" si="7"/>
        <v>1.2557077625570776</v>
      </c>
      <c r="M67" s="111">
        <f t="shared" ref="M67:AV67" si="8">M46</f>
        <v>0</v>
      </c>
      <c r="N67" s="112">
        <f t="shared" si="8"/>
        <v>0</v>
      </c>
      <c r="O67" s="111">
        <f t="shared" si="8"/>
        <v>462</v>
      </c>
      <c r="P67" s="112">
        <f t="shared" si="8"/>
        <v>26.36986301369863</v>
      </c>
      <c r="Q67" s="111">
        <f t="shared" si="8"/>
        <v>111</v>
      </c>
      <c r="R67" s="112">
        <f t="shared" si="8"/>
        <v>6.3356164383561646</v>
      </c>
      <c r="S67" s="111">
        <f t="shared" si="8"/>
        <v>73</v>
      </c>
      <c r="T67" s="112">
        <f t="shared" si="8"/>
        <v>4.1666666666666661</v>
      </c>
      <c r="U67" s="111">
        <f t="shared" si="8"/>
        <v>3</v>
      </c>
      <c r="V67" s="112">
        <f t="shared" si="8"/>
        <v>0.17123287671232876</v>
      </c>
      <c r="W67" s="111">
        <f t="shared" si="8"/>
        <v>88</v>
      </c>
      <c r="X67" s="112">
        <f t="shared" si="8"/>
        <v>5.0228310502283104</v>
      </c>
      <c r="Y67" s="111">
        <f t="shared" si="8"/>
        <v>20</v>
      </c>
      <c r="Z67" s="112">
        <f t="shared" si="8"/>
        <v>1.1415525114155249</v>
      </c>
      <c r="AA67" s="111">
        <f t="shared" si="8"/>
        <v>0</v>
      </c>
      <c r="AB67" s="112">
        <f t="shared" si="8"/>
        <v>0</v>
      </c>
      <c r="AC67" s="111">
        <f t="shared" si="8"/>
        <v>3</v>
      </c>
      <c r="AD67" s="112">
        <f t="shared" si="8"/>
        <v>0.17123287671232876</v>
      </c>
      <c r="AE67" s="111">
        <f t="shared" si="8"/>
        <v>24</v>
      </c>
      <c r="AF67" s="112">
        <f t="shared" si="8"/>
        <v>1.3698630136986301</v>
      </c>
      <c r="AG67" s="111">
        <f t="shared" si="8"/>
        <v>0</v>
      </c>
      <c r="AH67" s="112">
        <f t="shared" si="8"/>
        <v>0</v>
      </c>
      <c r="AI67" s="111">
        <f t="shared" si="8"/>
        <v>494</v>
      </c>
      <c r="AJ67" s="112">
        <f t="shared" si="8"/>
        <v>28.196347031963469</v>
      </c>
      <c r="AK67" s="111">
        <f t="shared" si="8"/>
        <v>0</v>
      </c>
      <c r="AL67" s="112">
        <f t="shared" si="8"/>
        <v>0</v>
      </c>
      <c r="AM67" s="111">
        <f t="shared" si="8"/>
        <v>0</v>
      </c>
      <c r="AN67" s="112">
        <f t="shared" si="8"/>
        <v>0</v>
      </c>
      <c r="AO67" s="111">
        <f t="shared" si="8"/>
        <v>450</v>
      </c>
      <c r="AP67" s="112">
        <f t="shared" si="8"/>
        <v>25.684931506849317</v>
      </c>
      <c r="AQ67" s="111">
        <f t="shared" si="8"/>
        <v>0</v>
      </c>
      <c r="AR67" s="112">
        <f t="shared" si="8"/>
        <v>0</v>
      </c>
      <c r="AS67" s="111">
        <f t="shared" si="8"/>
        <v>2</v>
      </c>
      <c r="AT67" s="112">
        <f t="shared" si="8"/>
        <v>0.11415525114155251</v>
      </c>
      <c r="AU67" s="111">
        <f t="shared" si="8"/>
        <v>0</v>
      </c>
      <c r="AV67" s="112">
        <f t="shared" si="8"/>
        <v>0</v>
      </c>
    </row>
    <row r="68" spans="1:48">
      <c r="A68" s="62" t="s">
        <v>236</v>
      </c>
      <c r="B68" s="128">
        <v>5</v>
      </c>
      <c r="C68" s="62">
        <v>0</v>
      </c>
      <c r="D68" s="63">
        <f t="shared" ref="D68:L68" si="9">D53</f>
        <v>5501</v>
      </c>
      <c r="E68" s="63">
        <f t="shared" si="9"/>
        <v>900</v>
      </c>
      <c r="F68" s="63">
        <f t="shared" si="9"/>
        <v>4601</v>
      </c>
      <c r="G68" s="130">
        <f t="shared" si="9"/>
        <v>16.360661697873113</v>
      </c>
      <c r="H68" s="130">
        <f>H53</f>
        <v>20</v>
      </c>
      <c r="I68" s="63">
        <f>I53</f>
        <v>12</v>
      </c>
      <c r="J68" s="63">
        <f t="shared" si="9"/>
        <v>868</v>
      </c>
      <c r="K68" s="111">
        <f t="shared" si="9"/>
        <v>20</v>
      </c>
      <c r="L68" s="112">
        <f t="shared" si="9"/>
        <v>2.3041474654377883</v>
      </c>
      <c r="M68" s="111">
        <f t="shared" ref="M68:AV68" si="10">M53</f>
        <v>0</v>
      </c>
      <c r="N68" s="112">
        <f t="shared" si="10"/>
        <v>0</v>
      </c>
      <c r="O68" s="111">
        <f t="shared" si="10"/>
        <v>53</v>
      </c>
      <c r="P68" s="112">
        <f t="shared" si="10"/>
        <v>6.1059907834101379</v>
      </c>
      <c r="Q68" s="111">
        <f t="shared" si="10"/>
        <v>47</v>
      </c>
      <c r="R68" s="112">
        <f t="shared" si="10"/>
        <v>5.4147465437788016</v>
      </c>
      <c r="S68" s="111">
        <f t="shared" si="10"/>
        <v>51</v>
      </c>
      <c r="T68" s="112">
        <f t="shared" si="10"/>
        <v>5.8755760368663594</v>
      </c>
      <c r="U68" s="111">
        <f t="shared" si="10"/>
        <v>0</v>
      </c>
      <c r="V68" s="112">
        <f t="shared" si="10"/>
        <v>0</v>
      </c>
      <c r="W68" s="111">
        <f t="shared" si="10"/>
        <v>49</v>
      </c>
      <c r="X68" s="112">
        <f t="shared" si="10"/>
        <v>5.6451612903225801</v>
      </c>
      <c r="Y68" s="111">
        <f t="shared" si="10"/>
        <v>18</v>
      </c>
      <c r="Z68" s="112">
        <f t="shared" si="10"/>
        <v>2.0737327188940093</v>
      </c>
      <c r="AA68" s="111">
        <f t="shared" si="10"/>
        <v>0</v>
      </c>
      <c r="AB68" s="112">
        <f t="shared" si="10"/>
        <v>0</v>
      </c>
      <c r="AC68" s="111">
        <f t="shared" si="10"/>
        <v>0</v>
      </c>
      <c r="AD68" s="112">
        <f t="shared" si="10"/>
        <v>0</v>
      </c>
      <c r="AE68" s="111">
        <f t="shared" si="10"/>
        <v>18</v>
      </c>
      <c r="AF68" s="112">
        <f t="shared" si="10"/>
        <v>2.0737327188940093</v>
      </c>
      <c r="AG68" s="111">
        <f t="shared" si="10"/>
        <v>0</v>
      </c>
      <c r="AH68" s="112">
        <f t="shared" si="10"/>
        <v>0</v>
      </c>
      <c r="AI68" s="111">
        <f t="shared" si="10"/>
        <v>401</v>
      </c>
      <c r="AJ68" s="112">
        <f t="shared" si="10"/>
        <v>46.198156682027651</v>
      </c>
      <c r="AK68" s="111">
        <f t="shared" si="10"/>
        <v>0</v>
      </c>
      <c r="AL68" s="112">
        <f t="shared" si="10"/>
        <v>0</v>
      </c>
      <c r="AM68" s="111">
        <f t="shared" si="10"/>
        <v>0</v>
      </c>
      <c r="AN68" s="112">
        <f t="shared" si="10"/>
        <v>0</v>
      </c>
      <c r="AO68" s="111">
        <f t="shared" si="10"/>
        <v>211</v>
      </c>
      <c r="AP68" s="112">
        <f t="shared" si="10"/>
        <v>24.308755760368665</v>
      </c>
      <c r="AQ68" s="111">
        <f t="shared" si="10"/>
        <v>0</v>
      </c>
      <c r="AR68" s="112">
        <f t="shared" si="10"/>
        <v>0</v>
      </c>
      <c r="AS68" s="111">
        <f t="shared" si="10"/>
        <v>0</v>
      </c>
      <c r="AT68" s="112">
        <f t="shared" si="10"/>
        <v>0</v>
      </c>
      <c r="AU68" s="111">
        <f t="shared" si="10"/>
        <v>0</v>
      </c>
      <c r="AV68" s="112">
        <f t="shared" si="10"/>
        <v>0</v>
      </c>
    </row>
    <row r="69" spans="1:48" ht="15" thickBot="1">
      <c r="A69" s="4"/>
      <c r="B69" s="1"/>
      <c r="C69" s="1"/>
      <c r="D69" s="42"/>
      <c r="E69" s="42"/>
      <c r="F69" s="42"/>
      <c r="G69" s="1"/>
      <c r="H69" s="1"/>
      <c r="I69" s="42"/>
      <c r="J69" s="46"/>
      <c r="K69" s="111"/>
      <c r="L69" s="113"/>
      <c r="M69" s="111"/>
      <c r="N69" s="113"/>
      <c r="O69" s="111"/>
      <c r="P69" s="113"/>
      <c r="Q69" s="111"/>
      <c r="R69" s="113"/>
      <c r="S69" s="111"/>
      <c r="T69" s="113"/>
      <c r="U69" s="111"/>
      <c r="V69" s="113"/>
      <c r="W69" s="111"/>
      <c r="X69" s="113"/>
      <c r="Y69" s="111"/>
      <c r="Z69" s="113"/>
      <c r="AA69" s="111"/>
      <c r="AB69" s="113"/>
      <c r="AC69" s="114"/>
      <c r="AD69" s="115"/>
      <c r="AE69" s="114"/>
      <c r="AF69" s="115"/>
      <c r="AG69" s="114"/>
      <c r="AH69" s="115"/>
      <c r="AI69" s="114"/>
      <c r="AJ69" s="115"/>
      <c r="AK69" s="114"/>
      <c r="AL69" s="115"/>
      <c r="AM69" s="114"/>
      <c r="AN69" s="115"/>
      <c r="AO69" s="114"/>
      <c r="AP69" s="115"/>
      <c r="AQ69" s="114"/>
      <c r="AR69" s="115"/>
      <c r="AS69" s="114"/>
      <c r="AT69" s="115"/>
      <c r="AU69" s="114"/>
      <c r="AV69" s="115"/>
    </row>
    <row r="70" spans="1:48" ht="15" thickBot="1">
      <c r="A70" s="20" t="s">
        <v>237</v>
      </c>
      <c r="B70" s="21">
        <v>48</v>
      </c>
      <c r="C70" s="21">
        <f>SUM(C64:C68)</f>
        <v>0</v>
      </c>
      <c r="D70" s="37">
        <f>SUM(D64:D68)</f>
        <v>197374</v>
      </c>
      <c r="E70" s="37">
        <f>SUM(E64:E68)</f>
        <v>29555</v>
      </c>
      <c r="F70" s="37">
        <f>SUM(F64:F68)</f>
        <v>185639</v>
      </c>
      <c r="G70" s="25">
        <f>E70/D70*100</f>
        <v>14.974110065155491</v>
      </c>
      <c r="H70" s="25">
        <f>SUM(H64:H68)</f>
        <v>522</v>
      </c>
      <c r="I70" s="37">
        <f>SUM(I64:I68)</f>
        <v>1266</v>
      </c>
      <c r="J70" s="40">
        <f>SUM(J64:J68)</f>
        <v>27767</v>
      </c>
      <c r="K70" s="37">
        <f>SUM(K64:K68)</f>
        <v>328</v>
      </c>
      <c r="L70" s="26">
        <f>K70/$J70*100</f>
        <v>1.1812583282313538</v>
      </c>
      <c r="M70" s="37">
        <f>SUM(M64:M68)</f>
        <v>1</v>
      </c>
      <c r="N70" s="26">
        <f>M70/$J70*100</f>
        <v>3.6013973421687613E-3</v>
      </c>
      <c r="O70" s="37">
        <f>SUM(O64:O68)</f>
        <v>2862</v>
      </c>
      <c r="P70" s="26">
        <f>O70/$J70*100</f>
        <v>10.307199193286994</v>
      </c>
      <c r="Q70" s="37">
        <f>SUM(Q64:Q68)</f>
        <v>2144</v>
      </c>
      <c r="R70" s="26">
        <f>Q70/$J70*100</f>
        <v>7.7213959016098244</v>
      </c>
      <c r="S70" s="37">
        <f>SUM(S64:S68)</f>
        <v>1443</v>
      </c>
      <c r="T70" s="26">
        <f>S70/$J70*100</f>
        <v>5.1968163647495231</v>
      </c>
      <c r="U70" s="37">
        <f>SUM(U64:U68)</f>
        <v>11</v>
      </c>
      <c r="V70" s="26">
        <f>U70/$J70*100</f>
        <v>3.9615370763856371E-2</v>
      </c>
      <c r="W70" s="37">
        <f>SUM(W64:W68)</f>
        <v>1815</v>
      </c>
      <c r="X70" s="26">
        <f>W70/$J70*100</f>
        <v>6.5365361760363019</v>
      </c>
      <c r="Y70" s="37">
        <f>SUM(Y64:Y68)</f>
        <v>264</v>
      </c>
      <c r="Z70" s="26">
        <f>Y70/$J70*100</f>
        <v>0.95076889833255307</v>
      </c>
      <c r="AA70" s="37">
        <f>SUM(AA64:AA68)</f>
        <v>0</v>
      </c>
      <c r="AB70" s="26">
        <f>AA70/$J70*100</f>
        <v>0</v>
      </c>
      <c r="AC70" s="37">
        <f>SUM(AC64:AC68)</f>
        <v>3</v>
      </c>
      <c r="AD70" s="26">
        <f>AC70/$J70*100</f>
        <v>1.0804192026506284E-2</v>
      </c>
      <c r="AE70" s="37">
        <f>SUM(AE64:AE68)</f>
        <v>336</v>
      </c>
      <c r="AF70" s="26">
        <f>AE70/$J70*100</f>
        <v>1.210069506968704</v>
      </c>
      <c r="AG70" s="37">
        <f>SUM(AG64:AG68)</f>
        <v>0</v>
      </c>
      <c r="AH70" s="26">
        <f>AG70/$J70*100</f>
        <v>0</v>
      </c>
      <c r="AI70" s="37">
        <f>SUM(AI64:AI68)</f>
        <v>11140</v>
      </c>
      <c r="AJ70" s="26">
        <f>AI70/$J70*100</f>
        <v>40.119566391760003</v>
      </c>
      <c r="AK70" s="37">
        <f>SUM(AK64:AK68)</f>
        <v>0</v>
      </c>
      <c r="AL70" s="26">
        <f>AK70/$J70*100</f>
        <v>0</v>
      </c>
      <c r="AM70" s="37">
        <f>SUM(AM64:AM68)</f>
        <v>0</v>
      </c>
      <c r="AN70" s="26">
        <f>AM70/$J70*100</f>
        <v>0</v>
      </c>
      <c r="AO70" s="37">
        <f>SUM(AO64:AO68)</f>
        <v>6816</v>
      </c>
      <c r="AP70" s="26">
        <f>AO70/$J70*100</f>
        <v>24.547124284222278</v>
      </c>
      <c r="AQ70" s="37">
        <f>SUM(AQ64:AQ68)</f>
        <v>0</v>
      </c>
      <c r="AR70" s="26">
        <f>AQ70/$J70*100</f>
        <v>0</v>
      </c>
      <c r="AS70" s="37">
        <f>SUM(AS64:AS68)</f>
        <v>2</v>
      </c>
      <c r="AT70" s="26">
        <f>AS70/$J70*100</f>
        <v>7.2027946843375226E-3</v>
      </c>
      <c r="AU70" s="37">
        <f>SUM(AU64:AU68)</f>
        <v>602</v>
      </c>
      <c r="AV70" s="26">
        <f>AU70/$J70*100</f>
        <v>2.1680411999855944</v>
      </c>
    </row>
    <row r="72" spans="1:48" ht="15">
      <c r="A72" s="34"/>
      <c r="B72" s="34"/>
      <c r="C72" s="135"/>
      <c r="D72" s="135"/>
      <c r="E72" s="141" t="s">
        <v>29</v>
      </c>
      <c r="F72" s="134"/>
      <c r="G72" s="53">
        <f>G70</f>
        <v>14.974110065155491</v>
      </c>
      <c r="H72" s="136"/>
      <c r="J72" s="34"/>
      <c r="K72" s="47"/>
      <c r="L72" s="34"/>
      <c r="M72" s="47"/>
      <c r="N72" s="34"/>
      <c r="O72" s="47"/>
      <c r="P72" s="34"/>
      <c r="Q72" s="47"/>
      <c r="R72" s="34"/>
      <c r="S72" s="47"/>
      <c r="T72" s="34"/>
      <c r="U72" s="47"/>
      <c r="V72" s="34"/>
      <c r="W72" s="47"/>
      <c r="X72" s="34"/>
      <c r="Y72" s="47"/>
      <c r="Z72" s="34"/>
      <c r="AA72" s="47"/>
      <c r="AB72" s="34"/>
      <c r="AC72" s="34"/>
      <c r="AD72" s="34"/>
      <c r="AE72" s="34"/>
    </row>
    <row r="73" spans="1:48" ht="15">
      <c r="A73" s="34"/>
      <c r="B73" s="34"/>
      <c r="C73" s="34"/>
      <c r="D73" s="142"/>
      <c r="E73" s="54"/>
      <c r="F73" s="54"/>
      <c r="G73" s="54"/>
      <c r="H73" s="54"/>
      <c r="I73" s="54"/>
      <c r="J73" s="34"/>
      <c r="K73" s="47"/>
      <c r="L73" s="34"/>
      <c r="M73" s="47"/>
      <c r="N73" s="34"/>
      <c r="O73" s="47"/>
      <c r="P73" s="34"/>
      <c r="Q73" s="47"/>
      <c r="R73" s="34"/>
      <c r="S73" s="47"/>
      <c r="T73" s="34"/>
      <c r="U73" s="47"/>
      <c r="V73" s="34"/>
      <c r="W73" s="47"/>
      <c r="X73" s="34"/>
      <c r="Y73" s="47"/>
      <c r="Z73" s="34"/>
      <c r="AA73" s="47"/>
      <c r="AB73" s="34"/>
      <c r="AC73" s="34"/>
      <c r="AD73" s="34"/>
      <c r="AE73" s="34"/>
    </row>
    <row r="74" spans="1:48" ht="15.75" customHeight="1">
      <c r="A74" s="34"/>
      <c r="B74" s="34"/>
      <c r="C74" s="131"/>
      <c r="D74" s="131"/>
      <c r="E74" s="131"/>
      <c r="F74" s="131"/>
      <c r="G74" s="131"/>
      <c r="H74" s="131"/>
      <c r="I74" s="131"/>
      <c r="J74" s="34"/>
      <c r="K74" s="47"/>
      <c r="L74" s="34"/>
      <c r="M74" s="47"/>
      <c r="N74" s="34"/>
      <c r="O74" s="47"/>
      <c r="P74" s="34"/>
      <c r="Q74" s="47"/>
      <c r="R74" s="34"/>
      <c r="S74" s="47"/>
      <c r="T74" s="34"/>
      <c r="U74" s="47"/>
      <c r="V74" s="34"/>
      <c r="W74" s="47"/>
      <c r="X74" s="34"/>
      <c r="Y74" s="47"/>
      <c r="Z74" s="34"/>
      <c r="AA74" s="47"/>
      <c r="AB74" s="34"/>
      <c r="AC74" s="34"/>
      <c r="AD74" s="34"/>
      <c r="AE74" s="34"/>
    </row>
    <row r="75" spans="1:48" ht="15" customHeight="1">
      <c r="A75" s="34"/>
      <c r="B75" s="34"/>
      <c r="C75" s="131"/>
      <c r="D75" s="131"/>
      <c r="E75" s="131"/>
      <c r="F75" s="131"/>
      <c r="G75" s="131"/>
      <c r="H75" s="131"/>
      <c r="I75" s="131"/>
      <c r="J75" s="34"/>
      <c r="K75" s="47"/>
      <c r="L75" s="34"/>
      <c r="M75" s="47"/>
      <c r="N75" s="34"/>
      <c r="O75" s="47"/>
      <c r="P75" s="34"/>
      <c r="Q75" s="47"/>
      <c r="R75" s="34"/>
      <c r="S75" s="47"/>
      <c r="T75" s="34"/>
      <c r="U75" s="47"/>
      <c r="V75" s="34"/>
      <c r="W75" s="47"/>
      <c r="X75" s="34"/>
      <c r="Y75" s="47"/>
      <c r="Z75" s="34"/>
      <c r="AA75" s="47"/>
      <c r="AB75" s="34"/>
      <c r="AC75" s="34"/>
      <c r="AD75" s="34"/>
      <c r="AE75" s="34"/>
    </row>
    <row r="76" spans="1:48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47"/>
      <c r="L76" s="34"/>
      <c r="M76" s="47"/>
      <c r="N76" s="34"/>
      <c r="O76" s="47"/>
      <c r="P76" s="34"/>
      <c r="Q76" s="47"/>
      <c r="R76" s="34"/>
      <c r="S76" s="47"/>
      <c r="T76" s="34"/>
      <c r="U76" s="47"/>
      <c r="V76" s="34"/>
      <c r="W76" s="47"/>
      <c r="X76" s="34"/>
      <c r="Y76" s="47"/>
      <c r="Z76" s="34"/>
      <c r="AA76" s="47"/>
      <c r="AB76" s="34"/>
      <c r="AC76" s="34"/>
      <c r="AD76" s="34"/>
      <c r="AE76" s="34"/>
    </row>
    <row r="77" spans="1:48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47"/>
      <c r="L77" s="34"/>
      <c r="M77" s="47"/>
      <c r="N77" s="34"/>
      <c r="O77" s="47"/>
      <c r="P77" s="34"/>
      <c r="Q77" s="47"/>
      <c r="R77" s="34"/>
      <c r="S77" s="47"/>
      <c r="T77" s="34"/>
      <c r="U77" s="47"/>
      <c r="V77" s="34"/>
      <c r="W77" s="47"/>
      <c r="X77" s="34"/>
      <c r="Y77" s="47"/>
      <c r="Z77" s="34"/>
      <c r="AA77" s="47"/>
      <c r="AB77" s="34"/>
      <c r="AC77" s="34"/>
      <c r="AD77" s="34"/>
      <c r="AE77" s="34"/>
    </row>
    <row r="78" spans="1:48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47"/>
      <c r="L78" s="34"/>
      <c r="M78" s="47"/>
      <c r="N78" s="34"/>
      <c r="O78" s="47"/>
      <c r="P78" s="34"/>
      <c r="Q78" s="47"/>
      <c r="R78" s="34"/>
      <c r="S78" s="47"/>
      <c r="T78" s="34"/>
      <c r="U78" s="47"/>
      <c r="V78" s="34"/>
      <c r="W78" s="47"/>
      <c r="X78" s="34"/>
      <c r="Y78" s="47"/>
      <c r="Z78" s="34"/>
      <c r="AA78" s="47"/>
      <c r="AB78" s="34"/>
      <c r="AC78" s="34"/>
      <c r="AD78" s="34"/>
      <c r="AE78" s="34"/>
    </row>
    <row r="79" spans="1:48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47"/>
      <c r="L79" s="34"/>
      <c r="M79" s="47"/>
      <c r="N79" s="34"/>
      <c r="O79" s="47"/>
      <c r="P79" s="34"/>
      <c r="Q79" s="47"/>
      <c r="R79" s="34"/>
      <c r="S79" s="47"/>
      <c r="T79" s="34"/>
      <c r="U79" s="47"/>
      <c r="V79" s="34"/>
      <c r="W79" s="47"/>
      <c r="X79" s="34"/>
      <c r="Y79" s="47"/>
      <c r="Z79" s="34"/>
      <c r="AA79" s="47"/>
      <c r="AB79" s="34"/>
      <c r="AC79" s="34"/>
      <c r="AD79" s="34"/>
      <c r="AE79" s="34"/>
    </row>
    <row r="80" spans="1:48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47"/>
      <c r="L80" s="34"/>
      <c r="M80" s="47"/>
      <c r="N80" s="34"/>
      <c r="O80" s="47"/>
      <c r="P80" s="34"/>
      <c r="Q80" s="47"/>
      <c r="R80" s="34"/>
      <c r="S80" s="47"/>
      <c r="T80" s="34"/>
      <c r="U80" s="47"/>
      <c r="V80" s="34"/>
      <c r="W80" s="47"/>
      <c r="X80" s="34"/>
      <c r="Y80" s="47"/>
      <c r="Z80" s="34"/>
      <c r="AA80" s="47"/>
      <c r="AB80" s="34"/>
      <c r="AC80" s="34"/>
      <c r="AD80" s="34"/>
      <c r="AE80" s="34"/>
    </row>
    <row r="81" spans="1:3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47"/>
      <c r="L81" s="34"/>
      <c r="M81" s="47"/>
      <c r="N81" s="34"/>
      <c r="O81" s="47"/>
      <c r="P81" s="34"/>
      <c r="Q81" s="47"/>
      <c r="R81" s="34"/>
      <c r="S81" s="47"/>
      <c r="T81" s="34"/>
      <c r="U81" s="47"/>
      <c r="V81" s="34"/>
      <c r="W81" s="47"/>
      <c r="X81" s="34"/>
      <c r="Y81" s="47"/>
      <c r="Z81" s="34"/>
      <c r="AA81" s="47"/>
      <c r="AB81" s="34"/>
      <c r="AC81" s="34"/>
      <c r="AD81" s="34"/>
      <c r="AE81" s="34"/>
    </row>
    <row r="82" spans="1:3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47"/>
      <c r="L82" s="34"/>
      <c r="M82" s="47"/>
      <c r="N82" s="34"/>
      <c r="O82" s="47"/>
      <c r="P82" s="34"/>
      <c r="Q82" s="47"/>
      <c r="R82" s="34"/>
      <c r="S82" s="47"/>
      <c r="T82" s="34"/>
      <c r="U82" s="47"/>
      <c r="V82" s="34"/>
      <c r="W82" s="47"/>
      <c r="X82" s="34"/>
      <c r="Y82" s="47"/>
      <c r="Z82" s="34"/>
      <c r="AA82" s="47"/>
      <c r="AB82" s="34"/>
      <c r="AC82" s="34"/>
      <c r="AD82" s="34"/>
      <c r="AE82" s="34"/>
    </row>
    <row r="83" spans="1:3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47"/>
      <c r="L83" s="34"/>
      <c r="M83" s="47"/>
      <c r="N83" s="34"/>
      <c r="O83" s="47"/>
      <c r="P83" s="34"/>
      <c r="Q83" s="47"/>
      <c r="R83" s="34"/>
      <c r="S83" s="47"/>
      <c r="T83" s="34"/>
      <c r="U83" s="47"/>
      <c r="V83" s="34"/>
      <c r="W83" s="47"/>
      <c r="X83" s="34"/>
      <c r="Y83" s="47"/>
      <c r="Z83" s="34"/>
      <c r="AA83" s="47"/>
      <c r="AB83" s="34"/>
      <c r="AC83" s="34"/>
      <c r="AD83" s="34"/>
      <c r="AE83" s="34"/>
    </row>
    <row r="84" spans="1:3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47"/>
      <c r="L84" s="34"/>
      <c r="M84" s="47"/>
      <c r="N84" s="34"/>
      <c r="O84" s="47"/>
      <c r="P84" s="34"/>
      <c r="Q84" s="47"/>
      <c r="R84" s="34"/>
      <c r="S84" s="47"/>
      <c r="T84" s="34"/>
      <c r="U84" s="47"/>
      <c r="V84" s="34"/>
      <c r="W84" s="47"/>
      <c r="X84" s="34"/>
      <c r="Y84" s="47"/>
      <c r="Z84" s="34"/>
      <c r="AA84" s="47"/>
      <c r="AB84" s="34"/>
      <c r="AC84" s="34"/>
      <c r="AD84" s="34"/>
      <c r="AE84" s="34"/>
    </row>
    <row r="85" spans="1:3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47"/>
      <c r="L85" s="34"/>
      <c r="M85" s="47"/>
      <c r="N85" s="34"/>
      <c r="O85" s="47"/>
      <c r="P85" s="34"/>
      <c r="Q85" s="47"/>
      <c r="R85" s="34"/>
      <c r="S85" s="47"/>
      <c r="T85" s="34"/>
      <c r="U85" s="47"/>
      <c r="V85" s="34"/>
      <c r="W85" s="47"/>
      <c r="X85" s="34"/>
      <c r="Y85" s="47"/>
      <c r="Z85" s="34"/>
      <c r="AA85" s="47"/>
      <c r="AB85" s="34"/>
      <c r="AC85" s="34"/>
      <c r="AD85" s="34"/>
      <c r="AE85" s="34"/>
    </row>
    <row r="86" spans="1:3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47"/>
      <c r="L86" s="34"/>
      <c r="M86" s="47"/>
      <c r="N86" s="34"/>
      <c r="O86" s="47"/>
      <c r="P86" s="34"/>
      <c r="Q86" s="47"/>
      <c r="R86" s="34"/>
      <c r="S86" s="47"/>
      <c r="T86" s="34"/>
      <c r="U86" s="47"/>
      <c r="V86" s="34"/>
      <c r="W86" s="47"/>
      <c r="X86" s="34"/>
      <c r="Y86" s="47"/>
      <c r="Z86" s="34"/>
      <c r="AA86" s="47"/>
      <c r="AB86" s="34"/>
      <c r="AC86" s="34"/>
      <c r="AD86" s="34"/>
      <c r="AE86" s="34"/>
    </row>
    <row r="87" spans="1:3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47"/>
      <c r="L87" s="34"/>
      <c r="M87" s="47"/>
      <c r="N87" s="34"/>
      <c r="O87" s="47"/>
      <c r="P87" s="34"/>
      <c r="Q87" s="47"/>
      <c r="R87" s="34"/>
      <c r="S87" s="47"/>
      <c r="T87" s="34"/>
      <c r="U87" s="47"/>
      <c r="V87" s="34"/>
      <c r="W87" s="47"/>
      <c r="X87" s="34"/>
      <c r="Y87" s="47"/>
      <c r="Z87" s="34"/>
      <c r="AA87" s="47"/>
      <c r="AB87" s="34"/>
      <c r="AC87" s="34"/>
      <c r="AD87" s="34"/>
      <c r="AE87" s="34"/>
    </row>
    <row r="88" spans="1:3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47"/>
      <c r="L88" s="34"/>
      <c r="M88" s="47"/>
      <c r="N88" s="34"/>
      <c r="O88" s="47"/>
      <c r="P88" s="34"/>
      <c r="Q88" s="47"/>
      <c r="R88" s="34"/>
      <c r="S88" s="47"/>
      <c r="T88" s="34"/>
      <c r="U88" s="47"/>
      <c r="V88" s="34"/>
      <c r="W88" s="47"/>
      <c r="X88" s="34"/>
      <c r="Y88" s="47"/>
      <c r="Z88" s="34"/>
      <c r="AA88" s="47"/>
      <c r="AB88" s="34"/>
      <c r="AC88" s="34"/>
      <c r="AD88" s="34"/>
      <c r="AE88" s="34"/>
    </row>
    <row r="89" spans="1:3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47"/>
      <c r="L89" s="34"/>
      <c r="M89" s="47"/>
      <c r="N89" s="34"/>
      <c r="O89" s="47"/>
      <c r="P89" s="34"/>
      <c r="Q89" s="47"/>
      <c r="R89" s="34"/>
      <c r="S89" s="47"/>
      <c r="T89" s="34"/>
      <c r="U89" s="47"/>
      <c r="V89" s="34"/>
      <c r="W89" s="47"/>
      <c r="X89" s="34"/>
      <c r="Y89" s="47"/>
      <c r="Z89" s="34"/>
      <c r="AA89" s="47"/>
      <c r="AB89" s="34"/>
      <c r="AC89" s="34"/>
      <c r="AD89" s="34"/>
      <c r="AE89" s="34"/>
    </row>
    <row r="90" spans="1:3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47"/>
      <c r="L90" s="34"/>
      <c r="M90" s="47"/>
      <c r="N90" s="34"/>
      <c r="O90" s="47"/>
      <c r="P90" s="34"/>
      <c r="Q90" s="47"/>
      <c r="R90" s="34"/>
      <c r="S90" s="47"/>
      <c r="T90" s="34"/>
      <c r="U90" s="47"/>
      <c r="V90" s="34"/>
      <c r="W90" s="47"/>
      <c r="X90" s="34"/>
      <c r="Y90" s="47"/>
      <c r="Z90" s="34"/>
      <c r="AA90" s="47"/>
      <c r="AB90" s="34"/>
      <c r="AC90" s="34"/>
      <c r="AD90" s="34"/>
      <c r="AE90" s="34"/>
    </row>
    <row r="91" spans="1:3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47"/>
      <c r="L91" s="34"/>
      <c r="M91" s="47"/>
      <c r="N91" s="34"/>
      <c r="O91" s="47"/>
      <c r="P91" s="34"/>
      <c r="Q91" s="47"/>
      <c r="R91" s="34"/>
      <c r="S91" s="47"/>
      <c r="T91" s="34"/>
      <c r="U91" s="47"/>
      <c r="V91" s="34"/>
      <c r="W91" s="47"/>
      <c r="X91" s="34"/>
      <c r="Y91" s="47"/>
      <c r="Z91" s="34"/>
      <c r="AA91" s="47"/>
      <c r="AB91" s="34"/>
      <c r="AC91" s="34"/>
      <c r="AD91" s="34"/>
      <c r="AE91" s="34"/>
    </row>
    <row r="92" spans="1:3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47"/>
      <c r="L92" s="34"/>
      <c r="M92" s="47"/>
      <c r="N92" s="34"/>
      <c r="O92" s="47"/>
      <c r="P92" s="34"/>
      <c r="Q92" s="47"/>
      <c r="R92" s="34"/>
      <c r="S92" s="47"/>
      <c r="T92" s="34"/>
      <c r="U92" s="47"/>
      <c r="V92" s="34"/>
      <c r="W92" s="47"/>
      <c r="X92" s="34"/>
      <c r="Y92" s="47"/>
      <c r="Z92" s="34"/>
      <c r="AA92" s="47"/>
      <c r="AB92" s="34"/>
      <c r="AC92" s="34"/>
      <c r="AD92" s="34"/>
      <c r="AE92" s="34"/>
    </row>
    <row r="93" spans="1:3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47"/>
      <c r="L93" s="34"/>
      <c r="M93" s="47"/>
      <c r="N93" s="34"/>
      <c r="O93" s="47"/>
      <c r="P93" s="34"/>
      <c r="Q93" s="47"/>
      <c r="R93" s="34"/>
      <c r="S93" s="47"/>
      <c r="T93" s="34"/>
      <c r="U93" s="47"/>
      <c r="V93" s="34"/>
      <c r="W93" s="47"/>
      <c r="X93" s="34"/>
      <c r="Y93" s="47"/>
      <c r="Z93" s="34"/>
      <c r="AA93" s="47"/>
      <c r="AB93" s="34"/>
      <c r="AC93" s="34"/>
      <c r="AD93" s="34"/>
      <c r="AE93" s="34"/>
    </row>
    <row r="94" spans="1:3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47"/>
      <c r="L94" s="34"/>
      <c r="M94" s="47"/>
      <c r="N94" s="34"/>
      <c r="O94" s="47"/>
      <c r="P94" s="34"/>
      <c r="Q94" s="47"/>
      <c r="R94" s="34"/>
      <c r="S94" s="47"/>
      <c r="T94" s="34"/>
      <c r="U94" s="47"/>
      <c r="V94" s="34"/>
      <c r="W94" s="47"/>
      <c r="X94" s="34"/>
      <c r="Y94" s="47"/>
      <c r="Z94" s="34"/>
      <c r="AA94" s="47"/>
      <c r="AB94" s="34"/>
      <c r="AC94" s="34"/>
      <c r="AD94" s="34"/>
      <c r="AE94" s="34"/>
    </row>
    <row r="95" spans="1:3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47"/>
      <c r="L95" s="34"/>
      <c r="M95" s="47"/>
      <c r="N95" s="34"/>
      <c r="O95" s="47"/>
      <c r="P95" s="34"/>
      <c r="Q95" s="47"/>
      <c r="R95" s="34"/>
      <c r="S95" s="47"/>
      <c r="T95" s="34"/>
      <c r="U95" s="47"/>
      <c r="V95" s="34"/>
      <c r="W95" s="47"/>
      <c r="X95" s="34"/>
      <c r="Y95" s="47"/>
      <c r="Z95" s="34"/>
      <c r="AA95" s="47"/>
      <c r="AB95" s="34"/>
      <c r="AC95" s="34"/>
      <c r="AD95" s="34"/>
      <c r="AE95" s="34"/>
    </row>
    <row r="96" spans="1:3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47"/>
      <c r="L96" s="34"/>
      <c r="M96" s="47"/>
      <c r="N96" s="34"/>
      <c r="O96" s="47"/>
      <c r="P96" s="34"/>
      <c r="Q96" s="47"/>
      <c r="R96" s="34"/>
      <c r="S96" s="47"/>
      <c r="T96" s="34"/>
      <c r="U96" s="47"/>
      <c r="V96" s="34"/>
      <c r="W96" s="47"/>
      <c r="X96" s="34"/>
      <c r="Y96" s="47"/>
      <c r="Z96" s="34"/>
      <c r="AA96" s="47"/>
      <c r="AB96" s="34"/>
      <c r="AC96" s="34"/>
      <c r="AD96" s="34"/>
      <c r="AE96" s="34"/>
    </row>
    <row r="97" spans="1:3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47"/>
      <c r="L97" s="34"/>
      <c r="M97" s="47"/>
      <c r="N97" s="34"/>
      <c r="O97" s="47"/>
      <c r="P97" s="34"/>
      <c r="Q97" s="47"/>
      <c r="R97" s="34"/>
      <c r="S97" s="47"/>
      <c r="T97" s="34"/>
      <c r="U97" s="47"/>
      <c r="V97" s="34"/>
      <c r="W97" s="47"/>
      <c r="X97" s="34"/>
      <c r="Y97" s="47"/>
      <c r="Z97" s="34"/>
      <c r="AA97" s="47"/>
      <c r="AB97" s="34"/>
      <c r="AC97" s="34"/>
      <c r="AD97" s="34"/>
      <c r="AE97" s="34"/>
    </row>
    <row r="98" spans="1:3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47"/>
      <c r="L98" s="34"/>
      <c r="M98" s="47"/>
      <c r="N98" s="34"/>
      <c r="O98" s="47"/>
      <c r="P98" s="34"/>
      <c r="Q98" s="47"/>
      <c r="R98" s="34"/>
      <c r="S98" s="47"/>
      <c r="T98" s="34"/>
      <c r="U98" s="47"/>
      <c r="V98" s="34"/>
      <c r="W98" s="47"/>
      <c r="X98" s="34"/>
      <c r="Y98" s="47"/>
      <c r="Z98" s="34"/>
      <c r="AA98" s="47"/>
      <c r="AB98" s="34"/>
      <c r="AC98" s="34"/>
      <c r="AD98" s="34"/>
      <c r="AE98" s="34"/>
    </row>
    <row r="99" spans="1:3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47"/>
      <c r="L99" s="34"/>
      <c r="M99" s="47"/>
      <c r="N99" s="34"/>
      <c r="O99" s="47"/>
      <c r="P99" s="34"/>
      <c r="Q99" s="47"/>
      <c r="R99" s="34"/>
      <c r="S99" s="47"/>
      <c r="T99" s="34"/>
      <c r="U99" s="47"/>
      <c r="V99" s="34"/>
      <c r="W99" s="47"/>
      <c r="X99" s="34"/>
      <c r="Y99" s="47"/>
      <c r="Z99" s="34"/>
      <c r="AA99" s="47"/>
      <c r="AB99" s="34"/>
      <c r="AC99" s="34"/>
      <c r="AD99" s="34"/>
      <c r="AE99" s="34"/>
    </row>
    <row r="100" spans="1:3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47"/>
      <c r="L100" s="34"/>
      <c r="M100" s="47"/>
      <c r="N100" s="34"/>
      <c r="O100" s="47"/>
      <c r="P100" s="34"/>
      <c r="Q100" s="47"/>
      <c r="R100" s="34"/>
      <c r="S100" s="47"/>
      <c r="T100" s="34"/>
      <c r="U100" s="47"/>
      <c r="V100" s="34"/>
      <c r="W100" s="47"/>
      <c r="X100" s="34"/>
      <c r="Y100" s="47"/>
      <c r="Z100" s="34"/>
      <c r="AA100" s="47"/>
      <c r="AB100" s="34"/>
      <c r="AC100" s="34"/>
      <c r="AD100" s="34"/>
      <c r="AE100" s="34"/>
    </row>
    <row r="101" spans="1:3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47"/>
      <c r="L101" s="34"/>
      <c r="M101" s="47"/>
      <c r="N101" s="34"/>
      <c r="O101" s="47"/>
      <c r="P101" s="34"/>
      <c r="Q101" s="47"/>
      <c r="R101" s="34"/>
      <c r="S101" s="47"/>
      <c r="T101" s="34"/>
      <c r="U101" s="47"/>
      <c r="V101" s="34"/>
      <c r="W101" s="47"/>
      <c r="X101" s="34"/>
      <c r="Y101" s="47"/>
      <c r="Z101" s="34"/>
      <c r="AA101" s="47"/>
      <c r="AB101" s="34"/>
      <c r="AC101" s="34"/>
      <c r="AD101" s="34"/>
      <c r="AE101" s="34"/>
    </row>
    <row r="102" spans="1:3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47"/>
      <c r="L102" s="34"/>
      <c r="M102" s="47"/>
      <c r="N102" s="34"/>
      <c r="O102" s="47"/>
      <c r="P102" s="34"/>
      <c r="Q102" s="47"/>
      <c r="R102" s="34"/>
      <c r="S102" s="47"/>
      <c r="T102" s="34"/>
      <c r="U102" s="47"/>
      <c r="V102" s="34"/>
      <c r="W102" s="47"/>
      <c r="X102" s="34"/>
      <c r="Y102" s="47"/>
      <c r="Z102" s="34"/>
      <c r="AA102" s="47"/>
      <c r="AB102" s="34"/>
      <c r="AC102" s="34"/>
      <c r="AD102" s="34"/>
      <c r="AE102" s="34"/>
    </row>
    <row r="103" spans="1:3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47"/>
      <c r="L103" s="34"/>
      <c r="M103" s="47"/>
      <c r="N103" s="34"/>
      <c r="O103" s="47"/>
      <c r="P103" s="34"/>
      <c r="Q103" s="47"/>
      <c r="R103" s="34"/>
      <c r="S103" s="47"/>
      <c r="T103" s="34"/>
      <c r="U103" s="47"/>
      <c r="V103" s="34"/>
      <c r="W103" s="47"/>
      <c r="X103" s="34"/>
      <c r="Y103" s="47"/>
      <c r="Z103" s="34"/>
      <c r="AA103" s="47"/>
      <c r="AB103" s="34"/>
      <c r="AC103" s="34"/>
      <c r="AD103" s="34"/>
      <c r="AE103" s="34"/>
    </row>
    <row r="104" spans="1:3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47"/>
      <c r="L104" s="34"/>
      <c r="M104" s="47"/>
      <c r="N104" s="34"/>
      <c r="O104" s="47"/>
      <c r="P104" s="34"/>
      <c r="Q104" s="47"/>
      <c r="R104" s="34"/>
      <c r="S104" s="47"/>
      <c r="T104" s="34"/>
      <c r="U104" s="47"/>
      <c r="V104" s="34"/>
      <c r="W104" s="47"/>
      <c r="X104" s="34"/>
      <c r="Y104" s="47"/>
      <c r="Z104" s="34"/>
      <c r="AA104" s="47"/>
      <c r="AB104" s="34"/>
      <c r="AC104" s="34"/>
      <c r="AD104" s="34"/>
      <c r="AE104" s="34"/>
    </row>
    <row r="105" spans="1:3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47"/>
      <c r="L105" s="34"/>
      <c r="M105" s="47"/>
      <c r="N105" s="34"/>
      <c r="O105" s="47"/>
      <c r="P105" s="34"/>
      <c r="Q105" s="47"/>
      <c r="R105" s="34"/>
      <c r="S105" s="47"/>
      <c r="T105" s="34"/>
      <c r="U105" s="47"/>
      <c r="V105" s="34"/>
      <c r="W105" s="47"/>
      <c r="X105" s="34"/>
      <c r="Y105" s="47"/>
      <c r="Z105" s="34"/>
      <c r="AA105" s="47"/>
      <c r="AB105" s="34"/>
      <c r="AC105" s="34"/>
      <c r="AD105" s="34"/>
      <c r="AE105" s="34"/>
    </row>
    <row r="106" spans="1:3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47"/>
      <c r="L106" s="34"/>
      <c r="M106" s="47"/>
      <c r="N106" s="34"/>
      <c r="O106" s="47"/>
      <c r="P106" s="34"/>
      <c r="Q106" s="47"/>
      <c r="R106" s="34"/>
      <c r="S106" s="47"/>
      <c r="T106" s="34"/>
      <c r="U106" s="47"/>
      <c r="V106" s="34"/>
      <c r="W106" s="47"/>
      <c r="X106" s="34"/>
      <c r="Y106" s="47"/>
      <c r="Z106" s="34"/>
      <c r="AA106" s="47"/>
      <c r="AB106" s="34"/>
      <c r="AC106" s="34"/>
      <c r="AD106" s="34"/>
      <c r="AE106" s="34"/>
    </row>
    <row r="107" spans="1:3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47"/>
      <c r="L107" s="34"/>
      <c r="M107" s="47"/>
      <c r="N107" s="34"/>
      <c r="O107" s="47"/>
      <c r="P107" s="34"/>
      <c r="Q107" s="47"/>
      <c r="R107" s="34"/>
      <c r="S107" s="47"/>
      <c r="T107" s="34"/>
      <c r="U107" s="47"/>
      <c r="V107" s="34"/>
      <c r="W107" s="47"/>
      <c r="X107" s="34"/>
      <c r="Y107" s="47"/>
      <c r="Z107" s="34"/>
      <c r="AA107" s="47"/>
      <c r="AB107" s="34"/>
      <c r="AC107" s="34"/>
      <c r="AD107" s="34"/>
      <c r="AE107" s="34"/>
    </row>
    <row r="108" spans="1:3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47"/>
      <c r="L108" s="34"/>
      <c r="M108" s="47"/>
      <c r="N108" s="34"/>
      <c r="O108" s="47"/>
      <c r="P108" s="34"/>
      <c r="Q108" s="47"/>
      <c r="R108" s="34"/>
      <c r="S108" s="47"/>
      <c r="T108" s="34"/>
      <c r="U108" s="47"/>
      <c r="V108" s="34"/>
      <c r="W108" s="47"/>
      <c r="X108" s="34"/>
      <c r="Y108" s="47"/>
      <c r="Z108" s="34"/>
      <c r="AA108" s="47"/>
      <c r="AB108" s="34"/>
      <c r="AC108" s="34"/>
      <c r="AD108" s="34"/>
      <c r="AE108" s="34"/>
    </row>
    <row r="109" spans="1:3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47"/>
      <c r="L109" s="34"/>
      <c r="M109" s="47"/>
      <c r="N109" s="34"/>
      <c r="O109" s="47"/>
      <c r="P109" s="34"/>
      <c r="Q109" s="47"/>
      <c r="R109" s="34"/>
      <c r="S109" s="47"/>
      <c r="T109" s="34"/>
      <c r="U109" s="47"/>
      <c r="V109" s="34"/>
      <c r="W109" s="47"/>
      <c r="X109" s="34"/>
      <c r="Y109" s="47"/>
      <c r="Z109" s="34"/>
      <c r="AA109" s="47"/>
      <c r="AB109" s="34"/>
      <c r="AC109" s="34"/>
      <c r="AD109" s="34"/>
      <c r="AE109" s="34"/>
    </row>
    <row r="110" spans="1:3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47"/>
      <c r="L110" s="34"/>
      <c r="M110" s="47"/>
      <c r="N110" s="34"/>
      <c r="O110" s="47"/>
      <c r="P110" s="34"/>
      <c r="Q110" s="47"/>
      <c r="R110" s="34"/>
      <c r="S110" s="47"/>
      <c r="T110" s="34"/>
      <c r="U110" s="47"/>
      <c r="V110" s="34"/>
      <c r="W110" s="47"/>
      <c r="X110" s="34"/>
      <c r="Y110" s="47"/>
      <c r="Z110" s="34"/>
      <c r="AA110" s="47"/>
      <c r="AB110" s="34"/>
      <c r="AC110" s="34"/>
      <c r="AD110" s="34"/>
      <c r="AE110" s="34"/>
    </row>
    <row r="111" spans="1:3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47"/>
      <c r="L111" s="34"/>
      <c r="M111" s="47"/>
      <c r="N111" s="34"/>
      <c r="O111" s="47"/>
      <c r="P111" s="34"/>
      <c r="Q111" s="47"/>
      <c r="R111" s="34"/>
      <c r="S111" s="47"/>
      <c r="T111" s="34"/>
      <c r="U111" s="47"/>
      <c r="V111" s="34"/>
      <c r="W111" s="47"/>
      <c r="X111" s="34"/>
      <c r="Y111" s="47"/>
      <c r="Z111" s="34"/>
      <c r="AA111" s="47"/>
      <c r="AB111" s="34"/>
      <c r="AC111" s="34"/>
      <c r="AD111" s="34"/>
      <c r="AE111" s="34"/>
    </row>
    <row r="112" spans="1:3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47"/>
      <c r="L112" s="34"/>
      <c r="M112" s="47"/>
      <c r="N112" s="34"/>
      <c r="O112" s="47"/>
      <c r="P112" s="34"/>
      <c r="Q112" s="47"/>
      <c r="R112" s="34"/>
      <c r="S112" s="47"/>
      <c r="T112" s="34"/>
      <c r="U112" s="47"/>
      <c r="V112" s="34"/>
      <c r="W112" s="47"/>
      <c r="X112" s="34"/>
      <c r="Y112" s="47"/>
      <c r="Z112" s="34"/>
      <c r="AA112" s="47"/>
      <c r="AB112" s="34"/>
      <c r="AC112" s="34"/>
      <c r="AD112" s="34"/>
      <c r="AE112" s="34"/>
    </row>
    <row r="113" spans="1:3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47"/>
      <c r="L113" s="34"/>
      <c r="M113" s="47"/>
      <c r="N113" s="34"/>
      <c r="O113" s="47"/>
      <c r="P113" s="34"/>
      <c r="Q113" s="47"/>
      <c r="R113" s="34"/>
      <c r="S113" s="47"/>
      <c r="T113" s="34"/>
      <c r="U113" s="47"/>
      <c r="V113" s="34"/>
      <c r="W113" s="47"/>
      <c r="X113" s="34"/>
      <c r="Y113" s="47"/>
      <c r="Z113" s="34"/>
      <c r="AA113" s="47"/>
      <c r="AB113" s="34"/>
      <c r="AC113" s="34"/>
      <c r="AD113" s="34"/>
      <c r="AE113" s="34"/>
    </row>
    <row r="114" spans="1:3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47"/>
      <c r="L114" s="34"/>
      <c r="M114" s="47"/>
      <c r="N114" s="34"/>
      <c r="O114" s="47"/>
      <c r="P114" s="34"/>
      <c r="Q114" s="47"/>
      <c r="R114" s="34"/>
      <c r="S114" s="47"/>
      <c r="T114" s="34"/>
      <c r="U114" s="47"/>
      <c r="V114" s="34"/>
      <c r="W114" s="47"/>
      <c r="X114" s="34"/>
      <c r="Y114" s="47"/>
      <c r="Z114" s="34"/>
      <c r="AA114" s="47"/>
      <c r="AB114" s="34"/>
      <c r="AC114" s="34"/>
      <c r="AD114" s="34"/>
      <c r="AE114" s="34"/>
    </row>
    <row r="115" spans="1:3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47"/>
      <c r="L115" s="34"/>
      <c r="M115" s="47"/>
      <c r="N115" s="34"/>
      <c r="O115" s="47"/>
      <c r="P115" s="34"/>
      <c r="Q115" s="47"/>
      <c r="R115" s="34"/>
      <c r="S115" s="47"/>
      <c r="T115" s="34"/>
      <c r="U115" s="47"/>
      <c r="V115" s="34"/>
      <c r="W115" s="47"/>
      <c r="X115" s="34"/>
      <c r="Y115" s="47"/>
      <c r="Z115" s="34"/>
      <c r="AA115" s="47"/>
      <c r="AB115" s="34"/>
      <c r="AC115" s="34"/>
      <c r="AD115" s="34"/>
      <c r="AE115" s="34"/>
    </row>
    <row r="116" spans="1:3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47"/>
      <c r="L116" s="34"/>
      <c r="M116" s="47"/>
      <c r="N116" s="34"/>
      <c r="O116" s="47"/>
      <c r="P116" s="34"/>
      <c r="Q116" s="47"/>
      <c r="R116" s="34"/>
      <c r="S116" s="47"/>
      <c r="T116" s="34"/>
      <c r="U116" s="47"/>
      <c r="V116" s="34"/>
      <c r="W116" s="47"/>
      <c r="X116" s="34"/>
      <c r="Y116" s="47"/>
      <c r="Z116" s="34"/>
      <c r="AA116" s="47"/>
      <c r="AB116" s="34"/>
      <c r="AC116" s="34"/>
      <c r="AD116" s="34"/>
      <c r="AE116" s="34"/>
    </row>
    <row r="117" spans="1:3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47"/>
      <c r="L117" s="34"/>
      <c r="M117" s="47"/>
      <c r="N117" s="34"/>
      <c r="O117" s="47"/>
      <c r="P117" s="34"/>
      <c r="Q117" s="47"/>
      <c r="R117" s="34"/>
      <c r="S117" s="47"/>
      <c r="T117" s="34"/>
      <c r="U117" s="47"/>
      <c r="V117" s="34"/>
      <c r="W117" s="47"/>
      <c r="X117" s="34"/>
      <c r="Y117" s="47"/>
      <c r="Z117" s="34"/>
      <c r="AA117" s="47"/>
      <c r="AB117" s="34"/>
      <c r="AC117" s="34"/>
      <c r="AD117" s="34"/>
      <c r="AE117" s="34"/>
    </row>
    <row r="118" spans="1:3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47"/>
      <c r="L118" s="34"/>
      <c r="M118" s="47"/>
      <c r="N118" s="34"/>
      <c r="O118" s="47"/>
      <c r="P118" s="34"/>
      <c r="Q118" s="47"/>
      <c r="R118" s="34"/>
      <c r="S118" s="47"/>
      <c r="T118" s="34"/>
      <c r="U118" s="47"/>
      <c r="V118" s="34"/>
      <c r="W118" s="47"/>
      <c r="X118" s="34"/>
      <c r="Y118" s="47"/>
      <c r="Z118" s="34"/>
      <c r="AA118" s="47"/>
      <c r="AB118" s="34"/>
      <c r="AC118" s="34"/>
      <c r="AD118" s="34"/>
      <c r="AE118" s="34"/>
    </row>
    <row r="119" spans="1:3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47"/>
      <c r="L119" s="34"/>
      <c r="M119" s="47"/>
      <c r="N119" s="34"/>
      <c r="O119" s="47"/>
      <c r="P119" s="34"/>
      <c r="Q119" s="47"/>
      <c r="R119" s="34"/>
      <c r="S119" s="47"/>
      <c r="T119" s="34"/>
      <c r="U119" s="47"/>
      <c r="V119" s="34"/>
      <c r="W119" s="47"/>
      <c r="X119" s="34"/>
      <c r="Y119" s="47"/>
      <c r="Z119" s="34"/>
      <c r="AA119" s="47"/>
      <c r="AB119" s="34"/>
      <c r="AC119" s="34"/>
      <c r="AD119" s="34"/>
      <c r="AE119" s="34"/>
    </row>
    <row r="120" spans="1:3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47"/>
      <c r="L120" s="34"/>
      <c r="M120" s="47"/>
      <c r="N120" s="34"/>
      <c r="O120" s="47"/>
      <c r="P120" s="34"/>
      <c r="Q120" s="47"/>
      <c r="R120" s="34"/>
      <c r="S120" s="47"/>
      <c r="T120" s="34"/>
      <c r="U120" s="47"/>
      <c r="V120" s="34"/>
      <c r="W120" s="47"/>
      <c r="X120" s="34"/>
      <c r="Y120" s="47"/>
      <c r="Z120" s="34"/>
      <c r="AA120" s="47"/>
      <c r="AB120" s="34"/>
      <c r="AC120" s="34"/>
      <c r="AD120" s="34"/>
      <c r="AE120" s="34"/>
    </row>
    <row r="121" spans="1:3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47"/>
      <c r="L121" s="34"/>
      <c r="M121" s="47"/>
      <c r="N121" s="34"/>
      <c r="O121" s="47"/>
      <c r="P121" s="34"/>
      <c r="Q121" s="47"/>
      <c r="R121" s="34"/>
      <c r="S121" s="47"/>
      <c r="T121" s="34"/>
      <c r="U121" s="47"/>
      <c r="V121" s="34"/>
      <c r="W121" s="47"/>
      <c r="X121" s="34"/>
      <c r="Y121" s="47"/>
      <c r="Z121" s="34"/>
      <c r="AA121" s="47"/>
      <c r="AB121" s="34"/>
      <c r="AC121" s="34"/>
      <c r="AD121" s="34"/>
      <c r="AE121" s="34"/>
    </row>
    <row r="122" spans="1:3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47"/>
      <c r="L122" s="34"/>
      <c r="M122" s="47"/>
      <c r="N122" s="34"/>
      <c r="O122" s="47"/>
      <c r="P122" s="34"/>
      <c r="Q122" s="47"/>
      <c r="R122" s="34"/>
      <c r="S122" s="47"/>
      <c r="T122" s="34"/>
      <c r="U122" s="47"/>
      <c r="V122" s="34"/>
      <c r="W122" s="47"/>
      <c r="X122" s="34"/>
      <c r="Y122" s="47"/>
      <c r="Z122" s="34"/>
      <c r="AA122" s="47"/>
      <c r="AB122" s="34"/>
      <c r="AC122" s="34"/>
      <c r="AD122" s="34"/>
      <c r="AE122" s="34"/>
    </row>
    <row r="123" spans="1:3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47"/>
      <c r="L123" s="34"/>
      <c r="M123" s="47"/>
      <c r="N123" s="34"/>
      <c r="O123" s="47"/>
      <c r="P123" s="34"/>
      <c r="Q123" s="47"/>
      <c r="R123" s="34"/>
      <c r="S123" s="47"/>
      <c r="T123" s="34"/>
      <c r="U123" s="47"/>
      <c r="V123" s="34"/>
      <c r="W123" s="47"/>
      <c r="X123" s="34"/>
      <c r="Y123" s="47"/>
      <c r="Z123" s="34"/>
      <c r="AA123" s="47"/>
      <c r="AB123" s="34"/>
      <c r="AC123" s="34"/>
      <c r="AD123" s="34"/>
      <c r="AE123" s="34"/>
    </row>
    <row r="124" spans="1:3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47"/>
      <c r="L124" s="34"/>
      <c r="M124" s="47"/>
      <c r="N124" s="34"/>
      <c r="O124" s="47"/>
      <c r="P124" s="34"/>
      <c r="Q124" s="47"/>
      <c r="R124" s="34"/>
      <c r="S124" s="47"/>
      <c r="T124" s="34"/>
      <c r="U124" s="47"/>
      <c r="V124" s="34"/>
      <c r="W124" s="47"/>
      <c r="X124" s="34"/>
      <c r="Y124" s="47"/>
      <c r="Z124" s="34"/>
      <c r="AA124" s="47"/>
      <c r="AB124" s="34"/>
      <c r="AC124" s="34"/>
      <c r="AD124" s="34"/>
      <c r="AE124" s="34"/>
    </row>
    <row r="125" spans="1:3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47"/>
      <c r="L125" s="34"/>
      <c r="M125" s="47"/>
      <c r="N125" s="34"/>
      <c r="O125" s="47"/>
      <c r="P125" s="34"/>
      <c r="Q125" s="47"/>
      <c r="R125" s="34"/>
      <c r="S125" s="47"/>
      <c r="T125" s="34"/>
      <c r="U125" s="47"/>
      <c r="V125" s="34"/>
      <c r="W125" s="47"/>
      <c r="X125" s="34"/>
      <c r="Y125" s="47"/>
      <c r="Z125" s="34"/>
      <c r="AA125" s="47"/>
      <c r="AB125" s="34"/>
      <c r="AC125" s="34"/>
      <c r="AD125" s="34"/>
      <c r="AE125" s="34"/>
    </row>
    <row r="126" spans="1:3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47"/>
      <c r="L126" s="34"/>
      <c r="M126" s="47"/>
      <c r="N126" s="34"/>
      <c r="O126" s="47"/>
      <c r="P126" s="34"/>
      <c r="Q126" s="47"/>
      <c r="R126" s="34"/>
      <c r="S126" s="47"/>
      <c r="T126" s="34"/>
      <c r="U126" s="47"/>
      <c r="V126" s="34"/>
      <c r="W126" s="47"/>
      <c r="X126" s="34"/>
      <c r="Y126" s="47"/>
      <c r="Z126" s="34"/>
      <c r="AA126" s="47"/>
      <c r="AB126" s="34"/>
      <c r="AC126" s="34"/>
      <c r="AD126" s="34"/>
      <c r="AE126" s="34"/>
    </row>
    <row r="127" spans="1:3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47"/>
      <c r="L127" s="34"/>
      <c r="M127" s="47"/>
      <c r="N127" s="34"/>
      <c r="O127" s="47"/>
      <c r="P127" s="34"/>
      <c r="Q127" s="47"/>
      <c r="R127" s="34"/>
      <c r="S127" s="47"/>
      <c r="T127" s="34"/>
      <c r="U127" s="47"/>
      <c r="V127" s="34"/>
      <c r="W127" s="47"/>
      <c r="X127" s="34"/>
      <c r="Y127" s="47"/>
      <c r="Z127" s="34"/>
      <c r="AA127" s="47"/>
      <c r="AB127" s="34"/>
      <c r="AC127" s="34"/>
      <c r="AD127" s="34"/>
      <c r="AE127" s="34"/>
    </row>
    <row r="128" spans="1:3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47"/>
      <c r="L128" s="34"/>
      <c r="M128" s="47"/>
      <c r="N128" s="34"/>
      <c r="O128" s="47"/>
      <c r="P128" s="34"/>
      <c r="Q128" s="47"/>
      <c r="R128" s="34"/>
      <c r="S128" s="47"/>
      <c r="T128" s="34"/>
      <c r="U128" s="47"/>
      <c r="V128" s="34"/>
      <c r="W128" s="47"/>
      <c r="X128" s="34"/>
      <c r="Y128" s="47"/>
      <c r="Z128" s="34"/>
      <c r="AA128" s="47"/>
      <c r="AB128" s="34"/>
      <c r="AC128" s="34"/>
      <c r="AD128" s="34"/>
      <c r="AE128" s="34"/>
    </row>
    <row r="129" spans="1:3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47"/>
      <c r="L129" s="34"/>
      <c r="M129" s="47"/>
      <c r="N129" s="34"/>
      <c r="O129" s="47"/>
      <c r="P129" s="34"/>
      <c r="Q129" s="47"/>
      <c r="R129" s="34"/>
      <c r="S129" s="47"/>
      <c r="T129" s="34"/>
      <c r="U129" s="47"/>
      <c r="V129" s="34"/>
      <c r="W129" s="47"/>
      <c r="X129" s="34"/>
      <c r="Y129" s="47"/>
      <c r="Z129" s="34"/>
      <c r="AA129" s="47"/>
      <c r="AB129" s="34"/>
      <c r="AC129" s="34"/>
      <c r="AD129" s="34"/>
      <c r="AE129" s="34"/>
    </row>
    <row r="130" spans="1:3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47"/>
      <c r="L130" s="34"/>
      <c r="M130" s="47"/>
      <c r="N130" s="34"/>
      <c r="O130" s="47"/>
      <c r="P130" s="34"/>
      <c r="Q130" s="47"/>
      <c r="R130" s="34"/>
      <c r="S130" s="47"/>
      <c r="T130" s="34"/>
      <c r="U130" s="47"/>
      <c r="V130" s="34"/>
      <c r="W130" s="47"/>
      <c r="X130" s="34"/>
      <c r="Y130" s="47"/>
      <c r="Z130" s="34"/>
      <c r="AA130" s="47"/>
      <c r="AB130" s="34"/>
      <c r="AC130" s="34"/>
      <c r="AD130" s="34"/>
      <c r="AE130" s="34"/>
    </row>
    <row r="131" spans="1:3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47"/>
      <c r="L131" s="34"/>
      <c r="M131" s="47"/>
      <c r="N131" s="34"/>
      <c r="O131" s="47"/>
      <c r="P131" s="34"/>
      <c r="Q131" s="47"/>
      <c r="R131" s="34"/>
      <c r="S131" s="47"/>
      <c r="T131" s="34"/>
      <c r="U131" s="47"/>
      <c r="V131" s="34"/>
      <c r="W131" s="47"/>
      <c r="X131" s="34"/>
      <c r="Y131" s="47"/>
      <c r="Z131" s="34"/>
      <c r="AA131" s="47"/>
      <c r="AB131" s="34"/>
      <c r="AC131" s="34"/>
      <c r="AD131" s="34"/>
      <c r="AE131" s="34"/>
    </row>
    <row r="132" spans="1:3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47"/>
      <c r="L132" s="34"/>
      <c r="M132" s="47"/>
      <c r="N132" s="34"/>
      <c r="O132" s="47"/>
      <c r="P132" s="34"/>
      <c r="Q132" s="47"/>
      <c r="R132" s="34"/>
      <c r="S132" s="47"/>
      <c r="T132" s="34"/>
      <c r="U132" s="47"/>
      <c r="V132" s="34"/>
      <c r="W132" s="47"/>
      <c r="X132" s="34"/>
      <c r="Y132" s="47"/>
      <c r="Z132" s="34"/>
      <c r="AA132" s="47"/>
      <c r="AB132" s="34"/>
      <c r="AC132" s="34"/>
      <c r="AD132" s="34"/>
      <c r="AE132" s="34"/>
    </row>
    <row r="133" spans="1:3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47"/>
      <c r="L133" s="34"/>
      <c r="M133" s="47"/>
      <c r="N133" s="34"/>
      <c r="O133" s="47"/>
      <c r="P133" s="34"/>
      <c r="Q133" s="47"/>
      <c r="R133" s="34"/>
      <c r="S133" s="47"/>
      <c r="T133" s="34"/>
      <c r="U133" s="47"/>
      <c r="V133" s="34"/>
      <c r="W133" s="47"/>
      <c r="X133" s="34"/>
      <c r="Y133" s="47"/>
      <c r="Z133" s="34"/>
      <c r="AA133" s="47"/>
      <c r="AB133" s="34"/>
      <c r="AC133" s="34"/>
      <c r="AD133" s="34"/>
      <c r="AE133" s="34"/>
    </row>
    <row r="134" spans="1:3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47"/>
      <c r="L134" s="34"/>
      <c r="M134" s="47"/>
      <c r="N134" s="34"/>
      <c r="O134" s="47"/>
      <c r="P134" s="34"/>
      <c r="Q134" s="47"/>
      <c r="R134" s="34"/>
      <c r="S134" s="47"/>
      <c r="T134" s="34"/>
      <c r="U134" s="47"/>
      <c r="V134" s="34"/>
      <c r="W134" s="47"/>
      <c r="X134" s="34"/>
      <c r="Y134" s="47"/>
      <c r="Z134" s="34"/>
      <c r="AA134" s="47"/>
      <c r="AB134" s="34"/>
      <c r="AC134" s="34"/>
      <c r="AD134" s="34"/>
      <c r="AE134" s="34"/>
    </row>
    <row r="135" spans="1:3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47"/>
      <c r="L135" s="34"/>
      <c r="M135" s="47"/>
      <c r="N135" s="34"/>
      <c r="O135" s="47"/>
      <c r="P135" s="34"/>
      <c r="Q135" s="47"/>
      <c r="R135" s="34"/>
      <c r="S135" s="47"/>
      <c r="T135" s="34"/>
      <c r="U135" s="47"/>
      <c r="V135" s="34"/>
      <c r="W135" s="47"/>
      <c r="X135" s="34"/>
      <c r="Y135" s="47"/>
      <c r="Z135" s="34"/>
      <c r="AA135" s="47"/>
      <c r="AB135" s="34"/>
      <c r="AC135" s="34"/>
      <c r="AD135" s="34"/>
      <c r="AE135" s="34"/>
    </row>
    <row r="136" spans="1:3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47"/>
      <c r="L136" s="34"/>
      <c r="M136" s="47"/>
      <c r="N136" s="34"/>
      <c r="O136" s="47"/>
      <c r="P136" s="34"/>
      <c r="Q136" s="47"/>
      <c r="R136" s="34"/>
      <c r="S136" s="47"/>
      <c r="T136" s="34"/>
      <c r="U136" s="47"/>
      <c r="V136" s="34"/>
      <c r="W136" s="47"/>
      <c r="X136" s="34"/>
      <c r="Y136" s="47"/>
      <c r="Z136" s="34"/>
      <c r="AA136" s="47"/>
      <c r="AB136" s="34"/>
      <c r="AC136" s="34"/>
      <c r="AD136" s="34"/>
      <c r="AE136" s="34"/>
    </row>
    <row r="137" spans="1:3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47"/>
      <c r="L137" s="34"/>
      <c r="M137" s="47"/>
      <c r="N137" s="34"/>
      <c r="O137" s="47"/>
      <c r="P137" s="34"/>
      <c r="Q137" s="47"/>
      <c r="R137" s="34"/>
      <c r="S137" s="47"/>
      <c r="T137" s="34"/>
      <c r="U137" s="47"/>
      <c r="V137" s="34"/>
      <c r="W137" s="47"/>
      <c r="X137" s="34"/>
      <c r="Y137" s="47"/>
      <c r="Z137" s="34"/>
      <c r="AA137" s="47"/>
      <c r="AB137" s="34"/>
      <c r="AC137" s="34"/>
      <c r="AD137" s="34"/>
      <c r="AE137" s="34"/>
    </row>
    <row r="138" spans="1:3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47"/>
      <c r="L138" s="34"/>
      <c r="M138" s="47"/>
      <c r="N138" s="34"/>
      <c r="O138" s="47"/>
      <c r="P138" s="34"/>
      <c r="Q138" s="47"/>
      <c r="R138" s="34"/>
      <c r="S138" s="47"/>
      <c r="T138" s="34"/>
      <c r="U138" s="47"/>
      <c r="V138" s="34"/>
      <c r="W138" s="47"/>
      <c r="X138" s="34"/>
      <c r="Y138" s="47"/>
      <c r="Z138" s="34"/>
      <c r="AA138" s="47"/>
      <c r="AB138" s="34"/>
      <c r="AC138" s="34"/>
      <c r="AD138" s="34"/>
      <c r="AE138" s="34"/>
    </row>
    <row r="139" spans="1:3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47"/>
      <c r="L139" s="34"/>
      <c r="M139" s="47"/>
      <c r="N139" s="34"/>
      <c r="O139" s="47"/>
      <c r="P139" s="34"/>
      <c r="Q139" s="47"/>
      <c r="R139" s="34"/>
      <c r="S139" s="47"/>
      <c r="T139" s="34"/>
      <c r="U139" s="47"/>
      <c r="V139" s="34"/>
      <c r="W139" s="47"/>
      <c r="X139" s="34"/>
      <c r="Y139" s="47"/>
      <c r="Z139" s="34"/>
      <c r="AA139" s="47"/>
      <c r="AB139" s="34"/>
      <c r="AC139" s="34"/>
      <c r="AD139" s="34"/>
      <c r="AE139" s="34"/>
    </row>
    <row r="140" spans="1:3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47"/>
      <c r="L140" s="34"/>
      <c r="M140" s="47"/>
      <c r="N140" s="34"/>
      <c r="O140" s="47"/>
      <c r="P140" s="34"/>
      <c r="Q140" s="47"/>
      <c r="R140" s="34"/>
      <c r="S140" s="47"/>
      <c r="T140" s="34"/>
      <c r="U140" s="47"/>
      <c r="V140" s="34"/>
      <c r="W140" s="47"/>
      <c r="X140" s="34"/>
      <c r="Y140" s="47"/>
      <c r="Z140" s="34"/>
      <c r="AA140" s="47"/>
      <c r="AB140" s="34"/>
      <c r="AC140" s="34"/>
      <c r="AD140" s="34"/>
      <c r="AE140" s="34"/>
    </row>
    <row r="141" spans="1:3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47"/>
      <c r="L141" s="34"/>
      <c r="M141" s="47"/>
      <c r="N141" s="34"/>
      <c r="O141" s="47"/>
      <c r="P141" s="34"/>
      <c r="Q141" s="47"/>
      <c r="R141" s="34"/>
      <c r="S141" s="47"/>
      <c r="T141" s="34"/>
      <c r="U141" s="47"/>
      <c r="V141" s="34"/>
      <c r="W141" s="47"/>
      <c r="X141" s="34"/>
      <c r="Y141" s="47"/>
      <c r="Z141" s="34"/>
      <c r="AA141" s="47"/>
      <c r="AB141" s="34"/>
      <c r="AC141" s="34"/>
      <c r="AD141" s="34"/>
      <c r="AE141" s="34"/>
    </row>
    <row r="142" spans="1:3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47"/>
      <c r="L142" s="34"/>
      <c r="M142" s="47"/>
      <c r="N142" s="34"/>
      <c r="O142" s="47"/>
      <c r="P142" s="34"/>
      <c r="Q142" s="47"/>
      <c r="R142" s="34"/>
      <c r="S142" s="47"/>
      <c r="T142" s="34"/>
      <c r="U142" s="47"/>
      <c r="V142" s="34"/>
      <c r="W142" s="47"/>
      <c r="X142" s="34"/>
      <c r="Y142" s="47"/>
      <c r="Z142" s="34"/>
      <c r="AA142" s="47"/>
      <c r="AB142" s="34"/>
      <c r="AC142" s="34"/>
      <c r="AD142" s="34"/>
      <c r="AE142" s="34"/>
    </row>
    <row r="143" spans="1:3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47"/>
      <c r="L143" s="34"/>
      <c r="M143" s="47"/>
      <c r="N143" s="34"/>
      <c r="O143" s="47"/>
      <c r="P143" s="34"/>
      <c r="Q143" s="47"/>
      <c r="R143" s="34"/>
      <c r="S143" s="47"/>
      <c r="T143" s="34"/>
      <c r="U143" s="47"/>
      <c r="V143" s="34"/>
      <c r="W143" s="47"/>
      <c r="X143" s="34"/>
      <c r="Y143" s="47"/>
      <c r="Z143" s="34"/>
      <c r="AA143" s="47"/>
      <c r="AB143" s="34"/>
      <c r="AC143" s="34"/>
      <c r="AD143" s="34"/>
      <c r="AE143" s="34"/>
    </row>
    <row r="144" spans="1:3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47"/>
      <c r="L144" s="34"/>
      <c r="M144" s="47"/>
      <c r="N144" s="34"/>
      <c r="O144" s="47"/>
      <c r="P144" s="34"/>
      <c r="Q144" s="47"/>
      <c r="R144" s="34"/>
      <c r="S144" s="47"/>
      <c r="T144" s="34"/>
      <c r="U144" s="47"/>
      <c r="V144" s="34"/>
      <c r="W144" s="47"/>
      <c r="X144" s="34"/>
      <c r="Y144" s="47"/>
      <c r="Z144" s="34"/>
      <c r="AA144" s="47"/>
      <c r="AB144" s="34"/>
      <c r="AC144" s="34"/>
      <c r="AD144" s="34"/>
      <c r="AE144" s="34"/>
    </row>
    <row r="145" spans="1:3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47"/>
      <c r="L145" s="34"/>
      <c r="M145" s="47"/>
      <c r="N145" s="34"/>
      <c r="O145" s="47"/>
      <c r="P145" s="34"/>
      <c r="Q145" s="47"/>
      <c r="R145" s="34"/>
      <c r="S145" s="47"/>
      <c r="T145" s="34"/>
      <c r="U145" s="47"/>
      <c r="V145" s="34"/>
      <c r="W145" s="47"/>
      <c r="X145" s="34"/>
      <c r="Y145" s="47"/>
      <c r="Z145" s="34"/>
      <c r="AA145" s="47"/>
      <c r="AB145" s="34"/>
      <c r="AC145" s="34"/>
      <c r="AD145" s="34"/>
      <c r="AE145" s="34"/>
    </row>
    <row r="146" spans="1:3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47"/>
      <c r="L146" s="34"/>
      <c r="M146" s="47"/>
      <c r="N146" s="34"/>
      <c r="O146" s="47"/>
      <c r="P146" s="34"/>
      <c r="Q146" s="47"/>
      <c r="R146" s="34"/>
      <c r="S146" s="47"/>
      <c r="T146" s="34"/>
      <c r="U146" s="47"/>
      <c r="V146" s="34"/>
      <c r="W146" s="47"/>
      <c r="X146" s="34"/>
      <c r="Y146" s="47"/>
      <c r="Z146" s="34"/>
      <c r="AA146" s="47"/>
      <c r="AB146" s="34"/>
      <c r="AC146" s="34"/>
      <c r="AD146" s="34"/>
      <c r="AE146" s="34"/>
    </row>
    <row r="147" spans="1:3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47"/>
      <c r="L147" s="34"/>
      <c r="M147" s="47"/>
      <c r="N147" s="34"/>
      <c r="O147" s="47"/>
      <c r="P147" s="34"/>
      <c r="Q147" s="47"/>
      <c r="R147" s="34"/>
      <c r="S147" s="47"/>
      <c r="T147" s="34"/>
      <c r="U147" s="47"/>
      <c r="V147" s="34"/>
      <c r="W147" s="47"/>
      <c r="X147" s="34"/>
      <c r="Y147" s="47"/>
      <c r="Z147" s="34"/>
      <c r="AA147" s="47"/>
      <c r="AB147" s="34"/>
      <c r="AC147" s="34"/>
      <c r="AD147" s="34"/>
      <c r="AE147" s="34"/>
    </row>
    <row r="148" spans="1:3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47"/>
      <c r="L148" s="34"/>
      <c r="M148" s="47"/>
      <c r="N148" s="34"/>
      <c r="O148" s="47"/>
      <c r="P148" s="34"/>
      <c r="Q148" s="47"/>
      <c r="R148" s="34"/>
      <c r="S148" s="47"/>
      <c r="T148" s="34"/>
      <c r="U148" s="47"/>
      <c r="V148" s="34"/>
      <c r="W148" s="47"/>
      <c r="X148" s="34"/>
      <c r="Y148" s="47"/>
      <c r="Z148" s="34"/>
      <c r="AA148" s="47"/>
      <c r="AB148" s="34"/>
      <c r="AC148" s="34"/>
      <c r="AD148" s="34"/>
      <c r="AE148" s="34"/>
    </row>
    <row r="149" spans="1:3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47"/>
      <c r="L149" s="34"/>
      <c r="M149" s="47"/>
      <c r="N149" s="34"/>
      <c r="O149" s="47"/>
      <c r="P149" s="34"/>
      <c r="Q149" s="47"/>
      <c r="R149" s="34"/>
      <c r="S149" s="47"/>
      <c r="T149" s="34"/>
      <c r="U149" s="47"/>
      <c r="V149" s="34"/>
      <c r="W149" s="47"/>
      <c r="X149" s="34"/>
      <c r="Y149" s="47"/>
      <c r="Z149" s="34"/>
      <c r="AA149" s="47"/>
      <c r="AB149" s="34"/>
      <c r="AC149" s="34"/>
      <c r="AD149" s="34"/>
      <c r="AE149" s="34"/>
    </row>
    <row r="150" spans="1:3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47"/>
      <c r="L150" s="34"/>
      <c r="M150" s="47"/>
      <c r="N150" s="34"/>
      <c r="O150" s="47"/>
      <c r="P150" s="34"/>
      <c r="Q150" s="47"/>
      <c r="R150" s="34"/>
      <c r="S150" s="47"/>
      <c r="T150" s="34"/>
      <c r="U150" s="47"/>
      <c r="V150" s="34"/>
      <c r="W150" s="47"/>
      <c r="X150" s="34"/>
      <c r="Y150" s="47"/>
      <c r="Z150" s="34"/>
      <c r="AA150" s="47"/>
      <c r="AB150" s="34"/>
      <c r="AC150" s="34"/>
      <c r="AD150" s="34"/>
      <c r="AE150" s="34"/>
    </row>
    <row r="151" spans="1:3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47"/>
      <c r="L151" s="34"/>
      <c r="M151" s="47"/>
      <c r="N151" s="34"/>
      <c r="O151" s="47"/>
      <c r="P151" s="34"/>
      <c r="Q151" s="47"/>
      <c r="R151" s="34"/>
      <c r="S151" s="47"/>
      <c r="T151" s="34"/>
      <c r="U151" s="47"/>
      <c r="V151" s="34"/>
      <c r="W151" s="47"/>
      <c r="X151" s="34"/>
      <c r="Y151" s="47"/>
      <c r="Z151" s="34"/>
      <c r="AA151" s="47"/>
      <c r="AB151" s="34"/>
      <c r="AC151" s="34"/>
      <c r="AD151" s="34"/>
      <c r="AE151" s="34"/>
    </row>
    <row r="152" spans="1:3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47"/>
      <c r="L152" s="34"/>
      <c r="M152" s="47"/>
      <c r="N152" s="34"/>
      <c r="O152" s="47"/>
      <c r="P152" s="34"/>
      <c r="Q152" s="47"/>
      <c r="R152" s="34"/>
      <c r="S152" s="47"/>
      <c r="T152" s="34"/>
      <c r="U152" s="47"/>
      <c r="V152" s="34"/>
      <c r="W152" s="47"/>
      <c r="X152" s="34"/>
      <c r="Y152" s="47"/>
      <c r="Z152" s="34"/>
      <c r="AA152" s="47"/>
      <c r="AB152" s="34"/>
      <c r="AC152" s="34"/>
      <c r="AD152" s="34"/>
      <c r="AE152" s="34"/>
    </row>
    <row r="153" spans="1:3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47"/>
      <c r="L153" s="34"/>
      <c r="M153" s="47"/>
      <c r="N153" s="34"/>
      <c r="O153" s="47"/>
      <c r="P153" s="34"/>
      <c r="Q153" s="47"/>
      <c r="R153" s="34"/>
      <c r="S153" s="47"/>
      <c r="T153" s="34"/>
      <c r="U153" s="47"/>
      <c r="V153" s="34"/>
      <c r="W153" s="47"/>
      <c r="X153" s="34"/>
      <c r="Y153" s="47"/>
      <c r="Z153" s="34"/>
      <c r="AA153" s="47"/>
      <c r="AB153" s="34"/>
      <c r="AC153" s="34"/>
      <c r="AD153" s="34"/>
      <c r="AE153" s="34"/>
    </row>
    <row r="154" spans="1:3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47"/>
      <c r="L154" s="34"/>
      <c r="M154" s="47"/>
      <c r="N154" s="34"/>
      <c r="O154" s="47"/>
      <c r="P154" s="34"/>
      <c r="Q154" s="47"/>
      <c r="R154" s="34"/>
      <c r="S154" s="47"/>
      <c r="T154" s="34"/>
      <c r="U154" s="47"/>
      <c r="V154" s="34"/>
      <c r="W154" s="47"/>
      <c r="X154" s="34"/>
      <c r="Y154" s="47"/>
      <c r="Z154" s="34"/>
      <c r="AA154" s="47"/>
      <c r="AB154" s="34"/>
      <c r="AC154" s="34"/>
      <c r="AD154" s="34"/>
      <c r="AE154" s="34"/>
    </row>
    <row r="155" spans="1:3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47"/>
      <c r="L155" s="34"/>
      <c r="M155" s="47"/>
      <c r="N155" s="34"/>
      <c r="O155" s="47"/>
      <c r="P155" s="34"/>
      <c r="Q155" s="47"/>
      <c r="R155" s="34"/>
      <c r="S155" s="47"/>
      <c r="T155" s="34"/>
      <c r="U155" s="47"/>
      <c r="V155" s="34"/>
      <c r="W155" s="47"/>
      <c r="X155" s="34"/>
      <c r="Y155" s="47"/>
      <c r="Z155" s="34"/>
      <c r="AA155" s="47"/>
      <c r="AB155" s="34"/>
      <c r="AC155" s="34"/>
      <c r="AD155" s="34"/>
      <c r="AE155" s="34"/>
    </row>
    <row r="156" spans="1:3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47"/>
      <c r="L156" s="34"/>
      <c r="M156" s="47"/>
      <c r="N156" s="34"/>
      <c r="O156" s="47"/>
      <c r="P156" s="34"/>
      <c r="Q156" s="47"/>
      <c r="R156" s="34"/>
      <c r="S156" s="47"/>
      <c r="T156" s="34"/>
      <c r="U156" s="47"/>
      <c r="V156" s="34"/>
      <c r="W156" s="47"/>
      <c r="X156" s="34"/>
      <c r="Y156" s="47"/>
      <c r="Z156" s="34"/>
      <c r="AA156" s="47"/>
      <c r="AB156" s="34"/>
      <c r="AC156" s="34"/>
      <c r="AD156" s="34"/>
      <c r="AE156" s="34"/>
    </row>
    <row r="157" spans="1:3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47"/>
      <c r="L157" s="34"/>
      <c r="M157" s="47"/>
      <c r="N157" s="34"/>
      <c r="O157" s="47"/>
      <c r="P157" s="34"/>
      <c r="Q157" s="47"/>
      <c r="R157" s="34"/>
      <c r="S157" s="47"/>
      <c r="T157" s="34"/>
      <c r="U157" s="47"/>
      <c r="V157" s="34"/>
      <c r="W157" s="47"/>
      <c r="X157" s="34"/>
      <c r="Y157" s="47"/>
      <c r="Z157" s="34"/>
      <c r="AA157" s="47"/>
      <c r="AB157" s="34"/>
      <c r="AC157" s="34"/>
      <c r="AD157" s="34"/>
      <c r="AE157" s="34"/>
    </row>
    <row r="158" spans="1:3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47"/>
      <c r="L158" s="34"/>
      <c r="M158" s="47"/>
      <c r="N158" s="34"/>
      <c r="O158" s="47"/>
      <c r="P158" s="34"/>
      <c r="Q158" s="47"/>
      <c r="R158" s="34"/>
      <c r="S158" s="47"/>
      <c r="T158" s="34"/>
      <c r="U158" s="47"/>
      <c r="V158" s="34"/>
      <c r="W158" s="47"/>
      <c r="X158" s="34"/>
      <c r="Y158" s="47"/>
      <c r="Z158" s="34"/>
      <c r="AA158" s="47"/>
      <c r="AB158" s="34"/>
      <c r="AC158" s="34"/>
      <c r="AD158" s="34"/>
      <c r="AE158" s="34"/>
    </row>
    <row r="159" spans="1:3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47"/>
      <c r="L159" s="34"/>
      <c r="M159" s="47"/>
      <c r="N159" s="34"/>
      <c r="O159" s="47"/>
      <c r="P159" s="34"/>
      <c r="Q159" s="47"/>
      <c r="R159" s="34"/>
      <c r="S159" s="47"/>
      <c r="T159" s="34"/>
      <c r="U159" s="47"/>
      <c r="V159" s="34"/>
      <c r="W159" s="47"/>
      <c r="X159" s="34"/>
      <c r="Y159" s="47"/>
      <c r="Z159" s="34"/>
      <c r="AA159" s="47"/>
      <c r="AB159" s="34"/>
      <c r="AC159" s="34"/>
      <c r="AD159" s="34"/>
      <c r="AE159" s="34"/>
    </row>
    <row r="160" spans="1:3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47"/>
      <c r="L160" s="34"/>
      <c r="M160" s="47"/>
      <c r="N160" s="34"/>
      <c r="O160" s="47"/>
      <c r="P160" s="34"/>
      <c r="Q160" s="47"/>
      <c r="R160" s="34"/>
      <c r="S160" s="47"/>
      <c r="T160" s="34"/>
      <c r="U160" s="47"/>
      <c r="V160" s="34"/>
      <c r="W160" s="47"/>
      <c r="X160" s="34"/>
      <c r="Y160" s="47"/>
      <c r="Z160" s="34"/>
      <c r="AA160" s="47"/>
      <c r="AB160" s="34"/>
      <c r="AC160" s="34"/>
      <c r="AD160" s="34"/>
      <c r="AE160" s="34"/>
    </row>
    <row r="161" spans="1:3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47"/>
      <c r="L161" s="34"/>
      <c r="M161" s="47"/>
      <c r="N161" s="34"/>
      <c r="O161" s="47"/>
      <c r="P161" s="34"/>
      <c r="Q161" s="47"/>
      <c r="R161" s="34"/>
      <c r="S161" s="47"/>
      <c r="T161" s="34"/>
      <c r="U161" s="47"/>
      <c r="V161" s="34"/>
      <c r="W161" s="47"/>
      <c r="X161" s="34"/>
      <c r="Y161" s="47"/>
      <c r="Z161" s="34"/>
      <c r="AA161" s="47"/>
      <c r="AB161" s="34"/>
      <c r="AC161" s="34"/>
      <c r="AD161" s="34"/>
      <c r="AE161" s="34"/>
    </row>
    <row r="162" spans="1:3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47"/>
      <c r="L162" s="34"/>
      <c r="M162" s="47"/>
      <c r="N162" s="34"/>
      <c r="O162" s="47"/>
      <c r="P162" s="34"/>
      <c r="Q162" s="47"/>
      <c r="R162" s="34"/>
      <c r="S162" s="47"/>
      <c r="T162" s="34"/>
      <c r="U162" s="47"/>
      <c r="V162" s="34"/>
      <c r="W162" s="47"/>
      <c r="X162" s="34"/>
      <c r="Y162" s="47"/>
      <c r="Z162" s="34"/>
      <c r="AA162" s="47"/>
      <c r="AB162" s="34"/>
      <c r="AC162" s="34"/>
      <c r="AD162" s="34"/>
      <c r="AE162" s="34"/>
    </row>
    <row r="163" spans="1:3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47"/>
      <c r="L163" s="34"/>
      <c r="M163" s="47"/>
      <c r="N163" s="34"/>
      <c r="O163" s="47"/>
      <c r="P163" s="34"/>
      <c r="Q163" s="47"/>
      <c r="R163" s="34"/>
      <c r="S163" s="47"/>
      <c r="T163" s="34"/>
      <c r="U163" s="47"/>
      <c r="V163" s="34"/>
      <c r="W163" s="47"/>
      <c r="X163" s="34"/>
      <c r="Y163" s="47"/>
      <c r="Z163" s="34"/>
      <c r="AA163" s="47"/>
      <c r="AB163" s="34"/>
      <c r="AC163" s="34"/>
      <c r="AD163" s="34"/>
      <c r="AE163" s="34"/>
    </row>
    <row r="164" spans="1:3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47"/>
      <c r="L164" s="34"/>
      <c r="M164" s="47"/>
      <c r="N164" s="34"/>
      <c r="O164" s="47"/>
      <c r="P164" s="34"/>
      <c r="Q164" s="47"/>
      <c r="R164" s="34"/>
      <c r="S164" s="47"/>
      <c r="T164" s="34"/>
      <c r="U164" s="47"/>
      <c r="V164" s="34"/>
      <c r="W164" s="47"/>
      <c r="X164" s="34"/>
      <c r="Y164" s="47"/>
      <c r="Z164" s="34"/>
      <c r="AA164" s="47"/>
      <c r="AB164" s="34"/>
      <c r="AC164" s="34"/>
      <c r="AD164" s="34"/>
      <c r="AE164" s="34"/>
    </row>
    <row r="165" spans="1:3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47"/>
      <c r="L165" s="34"/>
      <c r="M165" s="47"/>
      <c r="N165" s="34"/>
      <c r="O165" s="47"/>
      <c r="P165" s="34"/>
      <c r="Q165" s="47"/>
      <c r="R165" s="34"/>
      <c r="S165" s="47"/>
      <c r="T165" s="34"/>
      <c r="U165" s="47"/>
      <c r="V165" s="34"/>
      <c r="W165" s="47"/>
      <c r="X165" s="34"/>
      <c r="Y165" s="47"/>
      <c r="Z165" s="34"/>
      <c r="AA165" s="47"/>
      <c r="AB165" s="34"/>
      <c r="AC165" s="34"/>
      <c r="AD165" s="34"/>
      <c r="AE165" s="34"/>
    </row>
    <row r="166" spans="1:3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47"/>
      <c r="L166" s="34"/>
      <c r="M166" s="47"/>
      <c r="N166" s="34"/>
      <c r="O166" s="47"/>
      <c r="P166" s="34"/>
      <c r="Q166" s="47"/>
      <c r="R166" s="34"/>
      <c r="S166" s="47"/>
      <c r="T166" s="34"/>
      <c r="U166" s="47"/>
      <c r="V166" s="34"/>
      <c r="W166" s="47"/>
      <c r="X166" s="34"/>
      <c r="Y166" s="47"/>
      <c r="Z166" s="34"/>
      <c r="AA166" s="47"/>
      <c r="AB166" s="34"/>
      <c r="AC166" s="34"/>
      <c r="AD166" s="34"/>
      <c r="AE166" s="34"/>
    </row>
    <row r="167" spans="1:3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47"/>
      <c r="L167" s="34"/>
      <c r="M167" s="47"/>
      <c r="N167" s="34"/>
      <c r="O167" s="47"/>
      <c r="P167" s="34"/>
      <c r="Q167" s="47"/>
      <c r="R167" s="34"/>
      <c r="S167" s="47"/>
      <c r="T167" s="34"/>
      <c r="U167" s="47"/>
      <c r="V167" s="34"/>
      <c r="W167" s="47"/>
      <c r="X167" s="34"/>
      <c r="Y167" s="47"/>
      <c r="Z167" s="34"/>
      <c r="AA167" s="47"/>
      <c r="AB167" s="34"/>
      <c r="AC167" s="34"/>
      <c r="AD167" s="34"/>
      <c r="AE167" s="34"/>
    </row>
    <row r="168" spans="1:3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47"/>
      <c r="L168" s="34"/>
      <c r="M168" s="47"/>
      <c r="N168" s="34"/>
      <c r="O168" s="47"/>
      <c r="P168" s="34"/>
      <c r="Q168" s="47"/>
      <c r="R168" s="34"/>
      <c r="S168" s="47"/>
      <c r="T168" s="34"/>
      <c r="U168" s="47"/>
      <c r="V168" s="34"/>
      <c r="W168" s="47"/>
      <c r="X168" s="34"/>
      <c r="Y168" s="47"/>
      <c r="Z168" s="34"/>
      <c r="AA168" s="47"/>
      <c r="AB168" s="34"/>
      <c r="AC168" s="34"/>
      <c r="AD168" s="34"/>
      <c r="AE168" s="34"/>
    </row>
    <row r="169" spans="1:3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47"/>
      <c r="L169" s="34"/>
      <c r="M169" s="47"/>
      <c r="N169" s="34"/>
      <c r="O169" s="47"/>
      <c r="P169" s="34"/>
      <c r="Q169" s="47"/>
      <c r="R169" s="34"/>
      <c r="S169" s="47"/>
      <c r="T169" s="34"/>
      <c r="U169" s="47"/>
      <c r="V169" s="34"/>
      <c r="W169" s="47"/>
      <c r="X169" s="34"/>
      <c r="Y169" s="47"/>
      <c r="Z169" s="34"/>
      <c r="AA169" s="47"/>
      <c r="AB169" s="34"/>
      <c r="AC169" s="34"/>
      <c r="AD169" s="34"/>
      <c r="AE169" s="34"/>
    </row>
    <row r="170" spans="1:3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47"/>
      <c r="L170" s="34"/>
      <c r="M170" s="47"/>
      <c r="N170" s="34"/>
      <c r="O170" s="47"/>
      <c r="P170" s="34"/>
      <c r="Q170" s="47"/>
      <c r="R170" s="34"/>
      <c r="S170" s="47"/>
      <c r="T170" s="34"/>
      <c r="U170" s="47"/>
      <c r="V170" s="34"/>
      <c r="W170" s="47"/>
      <c r="X170" s="34"/>
      <c r="Y170" s="47"/>
      <c r="Z170" s="34"/>
      <c r="AA170" s="47"/>
      <c r="AB170" s="34"/>
      <c r="AC170" s="34"/>
      <c r="AD170" s="34"/>
      <c r="AE170" s="34"/>
    </row>
    <row r="171" spans="1:3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47"/>
      <c r="L171" s="34"/>
      <c r="M171" s="47"/>
      <c r="N171" s="34"/>
      <c r="O171" s="47"/>
      <c r="P171" s="34"/>
      <c r="Q171" s="47"/>
      <c r="R171" s="34"/>
      <c r="S171" s="47"/>
      <c r="T171" s="34"/>
      <c r="U171" s="47"/>
      <c r="V171" s="34"/>
      <c r="W171" s="47"/>
      <c r="X171" s="34"/>
      <c r="Y171" s="47"/>
      <c r="Z171" s="34"/>
      <c r="AA171" s="47"/>
      <c r="AB171" s="34"/>
      <c r="AC171" s="34"/>
      <c r="AD171" s="34"/>
      <c r="AE171" s="34"/>
    </row>
    <row r="172" spans="1:3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47"/>
      <c r="L172" s="34"/>
      <c r="M172" s="47"/>
      <c r="N172" s="34"/>
      <c r="O172" s="47"/>
      <c r="P172" s="34"/>
      <c r="Q172" s="47"/>
      <c r="R172" s="34"/>
      <c r="S172" s="47"/>
      <c r="T172" s="34"/>
      <c r="U172" s="47"/>
      <c r="V172" s="34"/>
      <c r="W172" s="47"/>
      <c r="X172" s="34"/>
      <c r="Y172" s="47"/>
      <c r="Z172" s="34"/>
      <c r="AA172" s="47"/>
      <c r="AB172" s="34"/>
      <c r="AC172" s="34"/>
      <c r="AD172" s="34"/>
      <c r="AE172" s="34"/>
    </row>
    <row r="173" spans="1:3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47"/>
      <c r="L173" s="34"/>
      <c r="M173" s="47"/>
      <c r="N173" s="34"/>
      <c r="O173" s="47"/>
      <c r="P173" s="34"/>
      <c r="Q173" s="47"/>
      <c r="R173" s="34"/>
      <c r="S173" s="47"/>
      <c r="T173" s="34"/>
      <c r="U173" s="47"/>
      <c r="V173" s="34"/>
      <c r="W173" s="47"/>
      <c r="X173" s="34"/>
      <c r="Y173" s="47"/>
      <c r="Z173" s="34"/>
      <c r="AA173" s="47"/>
      <c r="AB173" s="34"/>
      <c r="AC173" s="34"/>
      <c r="AD173" s="34"/>
      <c r="AE173" s="34"/>
    </row>
    <row r="174" spans="1:3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47"/>
      <c r="L174" s="34"/>
      <c r="M174" s="47"/>
      <c r="N174" s="34"/>
      <c r="O174" s="47"/>
      <c r="P174" s="34"/>
      <c r="Q174" s="47"/>
      <c r="R174" s="34"/>
      <c r="S174" s="47"/>
      <c r="T174" s="34"/>
      <c r="U174" s="47"/>
      <c r="V174" s="34"/>
      <c r="W174" s="47"/>
      <c r="X174" s="34"/>
      <c r="Y174" s="47"/>
      <c r="Z174" s="34"/>
      <c r="AA174" s="47"/>
      <c r="AB174" s="34"/>
      <c r="AC174" s="34"/>
      <c r="AD174" s="34"/>
      <c r="AE174" s="34"/>
    </row>
    <row r="175" spans="1:3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47"/>
      <c r="L175" s="34"/>
      <c r="M175" s="47"/>
      <c r="N175" s="34"/>
      <c r="O175" s="47"/>
      <c r="P175" s="34"/>
      <c r="Q175" s="47"/>
      <c r="R175" s="34"/>
      <c r="S175" s="47"/>
      <c r="T175" s="34"/>
      <c r="U175" s="47"/>
      <c r="V175" s="34"/>
      <c r="W175" s="47"/>
      <c r="X175" s="34"/>
      <c r="Y175" s="47"/>
      <c r="Z175" s="34"/>
      <c r="AA175" s="47"/>
      <c r="AB175" s="34"/>
      <c r="AC175" s="34"/>
      <c r="AD175" s="34"/>
      <c r="AE175" s="34"/>
    </row>
    <row r="176" spans="1:3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47"/>
      <c r="L176" s="34"/>
      <c r="M176" s="47"/>
      <c r="N176" s="34"/>
      <c r="O176" s="47"/>
      <c r="P176" s="34"/>
      <c r="Q176" s="47"/>
      <c r="R176" s="34"/>
      <c r="S176" s="47"/>
      <c r="T176" s="34"/>
      <c r="U176" s="47"/>
      <c r="V176" s="34"/>
      <c r="W176" s="47"/>
      <c r="X176" s="34"/>
      <c r="Y176" s="47"/>
      <c r="Z176" s="34"/>
      <c r="AA176" s="47"/>
      <c r="AB176" s="34"/>
      <c r="AC176" s="34"/>
      <c r="AD176" s="34"/>
      <c r="AE176" s="34"/>
    </row>
    <row r="177" spans="1:3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47"/>
      <c r="L177" s="34"/>
      <c r="M177" s="47"/>
      <c r="N177" s="34"/>
      <c r="O177" s="47"/>
      <c r="P177" s="34"/>
      <c r="Q177" s="47"/>
      <c r="R177" s="34"/>
      <c r="S177" s="47"/>
      <c r="T177" s="34"/>
      <c r="U177" s="47"/>
      <c r="V177" s="34"/>
      <c r="W177" s="47"/>
      <c r="X177" s="34"/>
      <c r="Y177" s="47"/>
      <c r="Z177" s="34"/>
      <c r="AA177" s="47"/>
      <c r="AB177" s="34"/>
      <c r="AC177" s="34"/>
      <c r="AD177" s="34"/>
      <c r="AE177" s="34"/>
    </row>
    <row r="178" spans="1:3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47"/>
      <c r="L178" s="34"/>
      <c r="M178" s="47"/>
      <c r="N178" s="34"/>
      <c r="O178" s="47"/>
      <c r="P178" s="34"/>
      <c r="Q178" s="47"/>
      <c r="R178" s="34"/>
      <c r="S178" s="47"/>
      <c r="T178" s="34"/>
      <c r="U178" s="47"/>
      <c r="V178" s="34"/>
      <c r="W178" s="47"/>
      <c r="X178" s="34"/>
      <c r="Y178" s="47"/>
      <c r="Z178" s="34"/>
      <c r="AA178" s="47"/>
      <c r="AB178" s="34"/>
      <c r="AC178" s="34"/>
      <c r="AD178" s="34"/>
      <c r="AE178" s="34"/>
    </row>
    <row r="179" spans="1:3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47"/>
      <c r="L179" s="34"/>
      <c r="M179" s="47"/>
      <c r="N179" s="34"/>
      <c r="O179" s="47"/>
      <c r="P179" s="34"/>
      <c r="Q179" s="47"/>
      <c r="R179" s="34"/>
      <c r="S179" s="47"/>
      <c r="T179" s="34"/>
      <c r="U179" s="47"/>
      <c r="V179" s="34"/>
      <c r="W179" s="47"/>
      <c r="X179" s="34"/>
      <c r="Y179" s="47"/>
      <c r="Z179" s="34"/>
      <c r="AA179" s="47"/>
      <c r="AB179" s="34"/>
      <c r="AC179" s="34"/>
      <c r="AD179" s="34"/>
      <c r="AE179" s="34"/>
    </row>
    <row r="180" spans="1:3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47"/>
      <c r="L180" s="34"/>
      <c r="M180" s="47"/>
      <c r="N180" s="34"/>
      <c r="O180" s="47"/>
      <c r="P180" s="34"/>
      <c r="Q180" s="47"/>
      <c r="R180" s="34"/>
      <c r="S180" s="47"/>
      <c r="T180" s="34"/>
      <c r="U180" s="47"/>
      <c r="V180" s="34"/>
      <c r="W180" s="47"/>
      <c r="X180" s="34"/>
      <c r="Y180" s="47"/>
      <c r="Z180" s="34"/>
      <c r="AA180" s="47"/>
      <c r="AB180" s="34"/>
      <c r="AC180" s="34"/>
      <c r="AD180" s="34"/>
      <c r="AE180" s="34"/>
    </row>
    <row r="181" spans="1:3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47"/>
      <c r="L181" s="34"/>
      <c r="M181" s="47"/>
      <c r="N181" s="34"/>
      <c r="O181" s="47"/>
      <c r="P181" s="34"/>
      <c r="Q181" s="47"/>
      <c r="R181" s="34"/>
      <c r="S181" s="47"/>
      <c r="T181" s="34"/>
      <c r="U181" s="47"/>
      <c r="V181" s="34"/>
      <c r="W181" s="47"/>
      <c r="X181" s="34"/>
      <c r="Y181" s="47"/>
      <c r="Z181" s="34"/>
      <c r="AA181" s="47"/>
      <c r="AB181" s="34"/>
      <c r="AC181" s="34"/>
      <c r="AD181" s="34"/>
      <c r="AE181" s="34"/>
    </row>
    <row r="182" spans="1:3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47"/>
      <c r="L182" s="34"/>
      <c r="M182" s="47"/>
      <c r="N182" s="34"/>
      <c r="O182" s="47"/>
      <c r="P182" s="34"/>
      <c r="Q182" s="47"/>
      <c r="R182" s="34"/>
      <c r="S182" s="47"/>
      <c r="T182" s="34"/>
      <c r="U182" s="47"/>
      <c r="V182" s="34"/>
      <c r="W182" s="47"/>
      <c r="X182" s="34"/>
      <c r="Y182" s="47"/>
      <c r="Z182" s="34"/>
      <c r="AA182" s="47"/>
      <c r="AB182" s="34"/>
      <c r="AC182" s="34"/>
      <c r="AD182" s="34"/>
      <c r="AE182" s="34"/>
    </row>
    <row r="183" spans="1:3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47"/>
      <c r="L183" s="34"/>
      <c r="M183" s="47"/>
      <c r="N183" s="34"/>
      <c r="O183" s="47"/>
      <c r="P183" s="34"/>
      <c r="Q183" s="47"/>
      <c r="R183" s="34"/>
      <c r="S183" s="47"/>
      <c r="T183" s="34"/>
      <c r="U183" s="47"/>
      <c r="V183" s="34"/>
      <c r="W183" s="47"/>
      <c r="X183" s="34"/>
      <c r="Y183" s="47"/>
      <c r="Z183" s="34"/>
      <c r="AA183" s="47"/>
      <c r="AB183" s="34"/>
      <c r="AC183" s="34"/>
      <c r="AD183" s="34"/>
      <c r="AE183" s="34"/>
    </row>
    <row r="184" spans="1:3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47"/>
      <c r="L184" s="34"/>
      <c r="M184" s="47"/>
      <c r="N184" s="34"/>
      <c r="O184" s="47"/>
      <c r="P184" s="34"/>
      <c r="Q184" s="47"/>
      <c r="R184" s="34"/>
      <c r="S184" s="47"/>
      <c r="T184" s="34"/>
      <c r="U184" s="47"/>
      <c r="V184" s="34"/>
      <c r="W184" s="47"/>
      <c r="X184" s="34"/>
      <c r="Y184" s="47"/>
      <c r="Z184" s="34"/>
      <c r="AA184" s="47"/>
      <c r="AB184" s="34"/>
      <c r="AC184" s="34"/>
      <c r="AD184" s="34"/>
      <c r="AE184" s="34"/>
    </row>
    <row r="185" spans="1:3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47"/>
      <c r="L185" s="34"/>
      <c r="M185" s="47"/>
      <c r="N185" s="34"/>
      <c r="O185" s="47"/>
      <c r="P185" s="34"/>
      <c r="Q185" s="47"/>
      <c r="R185" s="34"/>
      <c r="S185" s="47"/>
      <c r="T185" s="34"/>
      <c r="U185" s="47"/>
      <c r="V185" s="34"/>
      <c r="W185" s="47"/>
      <c r="X185" s="34"/>
      <c r="Y185" s="47"/>
      <c r="Z185" s="34"/>
      <c r="AA185" s="47"/>
      <c r="AB185" s="34"/>
      <c r="AC185" s="34"/>
      <c r="AD185" s="34"/>
      <c r="AE185" s="34"/>
    </row>
    <row r="186" spans="1:3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47"/>
      <c r="L186" s="34"/>
      <c r="M186" s="47"/>
      <c r="N186" s="34"/>
      <c r="O186" s="47"/>
      <c r="P186" s="34"/>
      <c r="Q186" s="47"/>
      <c r="R186" s="34"/>
      <c r="S186" s="47"/>
      <c r="T186" s="34"/>
      <c r="U186" s="47"/>
      <c r="V186" s="34"/>
      <c r="W186" s="47"/>
      <c r="X186" s="34"/>
      <c r="Y186" s="47"/>
      <c r="Z186" s="34"/>
      <c r="AA186" s="47"/>
      <c r="AB186" s="34"/>
      <c r="AC186" s="34"/>
      <c r="AD186" s="34"/>
      <c r="AE186" s="34"/>
    </row>
    <row r="187" spans="1:3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47"/>
      <c r="L187" s="34"/>
      <c r="M187" s="47"/>
      <c r="N187" s="34"/>
      <c r="O187" s="47"/>
      <c r="P187" s="34"/>
      <c r="Q187" s="47"/>
      <c r="R187" s="34"/>
      <c r="S187" s="47"/>
      <c r="T187" s="34"/>
      <c r="U187" s="47"/>
      <c r="V187" s="34"/>
      <c r="W187" s="47"/>
      <c r="X187" s="34"/>
      <c r="Y187" s="47"/>
      <c r="Z187" s="34"/>
      <c r="AA187" s="47"/>
      <c r="AB187" s="34"/>
      <c r="AC187" s="34"/>
      <c r="AD187" s="34"/>
      <c r="AE187" s="34"/>
    </row>
    <row r="188" spans="1:3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47"/>
      <c r="L188" s="34"/>
      <c r="M188" s="47"/>
      <c r="N188" s="34"/>
      <c r="O188" s="47"/>
      <c r="P188" s="34"/>
      <c r="Q188" s="47"/>
      <c r="R188" s="34"/>
      <c r="S188" s="47"/>
      <c r="T188" s="34"/>
      <c r="U188" s="47"/>
      <c r="V188" s="34"/>
      <c r="W188" s="47"/>
      <c r="X188" s="34"/>
      <c r="Y188" s="47"/>
      <c r="Z188" s="34"/>
      <c r="AA188" s="47"/>
      <c r="AB188" s="34"/>
      <c r="AC188" s="34"/>
      <c r="AD188" s="34"/>
      <c r="AE188" s="34"/>
    </row>
    <row r="189" spans="1:3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47"/>
      <c r="L189" s="34"/>
      <c r="M189" s="47"/>
      <c r="N189" s="34"/>
      <c r="O189" s="47"/>
      <c r="P189" s="34"/>
      <c r="Q189" s="47"/>
      <c r="R189" s="34"/>
      <c r="S189" s="47"/>
      <c r="T189" s="34"/>
      <c r="U189" s="47"/>
      <c r="V189" s="34"/>
      <c r="W189" s="47"/>
      <c r="X189" s="34"/>
      <c r="Y189" s="47"/>
      <c r="Z189" s="34"/>
      <c r="AA189" s="47"/>
      <c r="AB189" s="34"/>
      <c r="AC189" s="34"/>
      <c r="AD189" s="34"/>
      <c r="AE189" s="34"/>
    </row>
    <row r="190" spans="1:3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47"/>
      <c r="L190" s="34"/>
      <c r="M190" s="47"/>
      <c r="N190" s="34"/>
      <c r="O190" s="47"/>
      <c r="P190" s="34"/>
      <c r="Q190" s="47"/>
      <c r="R190" s="34"/>
      <c r="S190" s="47"/>
      <c r="T190" s="34"/>
      <c r="U190" s="47"/>
      <c r="V190" s="34"/>
      <c r="W190" s="47"/>
      <c r="X190" s="34"/>
      <c r="Y190" s="47"/>
      <c r="Z190" s="34"/>
      <c r="AA190" s="47"/>
      <c r="AB190" s="34"/>
      <c r="AC190" s="34"/>
      <c r="AD190" s="34"/>
      <c r="AE190" s="34"/>
    </row>
    <row r="191" spans="1:3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47"/>
      <c r="L191" s="34"/>
      <c r="M191" s="47"/>
      <c r="N191" s="34"/>
      <c r="O191" s="47"/>
      <c r="P191" s="34"/>
      <c r="Q191" s="47"/>
      <c r="R191" s="34"/>
      <c r="S191" s="47"/>
      <c r="T191" s="34"/>
      <c r="U191" s="47"/>
      <c r="V191" s="34"/>
      <c r="W191" s="47"/>
      <c r="X191" s="34"/>
      <c r="Y191" s="47"/>
      <c r="Z191" s="34"/>
      <c r="AA191" s="47"/>
      <c r="AB191" s="34"/>
      <c r="AC191" s="34"/>
      <c r="AD191" s="34"/>
      <c r="AE191" s="34"/>
    </row>
    <row r="192" spans="1:3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47"/>
      <c r="L192" s="34"/>
      <c r="M192" s="47"/>
      <c r="N192" s="34"/>
      <c r="O192" s="47"/>
      <c r="P192" s="34"/>
      <c r="Q192" s="47"/>
      <c r="R192" s="34"/>
      <c r="S192" s="47"/>
      <c r="T192" s="34"/>
      <c r="U192" s="47"/>
      <c r="V192" s="34"/>
      <c r="W192" s="47"/>
      <c r="X192" s="34"/>
      <c r="Y192" s="47"/>
      <c r="Z192" s="34"/>
      <c r="AA192" s="47"/>
      <c r="AB192" s="34"/>
      <c r="AC192" s="34"/>
      <c r="AD192" s="34"/>
      <c r="AE192" s="34"/>
    </row>
    <row r="193" spans="1:3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47"/>
      <c r="L193" s="34"/>
      <c r="M193" s="47"/>
      <c r="N193" s="34"/>
      <c r="O193" s="47"/>
      <c r="P193" s="34"/>
      <c r="Q193" s="47"/>
      <c r="R193" s="34"/>
      <c r="S193" s="47"/>
      <c r="T193" s="34"/>
      <c r="U193" s="47"/>
      <c r="V193" s="34"/>
      <c r="W193" s="47"/>
      <c r="X193" s="34"/>
      <c r="Y193" s="47"/>
      <c r="Z193" s="34"/>
      <c r="AA193" s="47"/>
      <c r="AB193" s="34"/>
      <c r="AC193" s="34"/>
      <c r="AD193" s="34"/>
      <c r="AE193" s="34"/>
    </row>
    <row r="194" spans="1:3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47"/>
      <c r="L194" s="34"/>
      <c r="M194" s="47"/>
      <c r="N194" s="34"/>
      <c r="O194" s="47"/>
      <c r="P194" s="34"/>
      <c r="Q194" s="47"/>
      <c r="R194" s="34"/>
      <c r="S194" s="47"/>
      <c r="T194" s="34"/>
      <c r="U194" s="47"/>
      <c r="V194" s="34"/>
      <c r="W194" s="47"/>
      <c r="X194" s="34"/>
      <c r="Y194" s="47"/>
      <c r="Z194" s="34"/>
      <c r="AA194" s="47"/>
      <c r="AB194" s="34"/>
      <c r="AC194" s="34"/>
      <c r="AD194" s="34"/>
      <c r="AE194" s="34"/>
    </row>
    <row r="195" spans="1:3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47"/>
      <c r="L195" s="34"/>
      <c r="M195" s="47"/>
      <c r="N195" s="34"/>
      <c r="O195" s="47"/>
      <c r="P195" s="34"/>
      <c r="Q195" s="47"/>
      <c r="R195" s="34"/>
      <c r="S195" s="47"/>
      <c r="T195" s="34"/>
      <c r="U195" s="47"/>
      <c r="V195" s="34"/>
      <c r="W195" s="47"/>
      <c r="X195" s="34"/>
      <c r="Y195" s="47"/>
      <c r="Z195" s="34"/>
      <c r="AA195" s="47"/>
      <c r="AB195" s="34"/>
      <c r="AC195" s="34"/>
      <c r="AD195" s="34"/>
      <c r="AE195" s="34"/>
    </row>
    <row r="196" spans="1:3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47"/>
      <c r="L196" s="34"/>
      <c r="M196" s="47"/>
      <c r="N196" s="34"/>
      <c r="O196" s="47"/>
      <c r="P196" s="34"/>
      <c r="Q196" s="47"/>
      <c r="R196" s="34"/>
      <c r="S196" s="47"/>
      <c r="T196" s="34"/>
      <c r="U196" s="47"/>
      <c r="V196" s="34"/>
      <c r="W196" s="47"/>
      <c r="X196" s="34"/>
      <c r="Y196" s="47"/>
      <c r="Z196" s="34"/>
      <c r="AA196" s="47"/>
      <c r="AB196" s="34"/>
      <c r="AC196" s="34"/>
      <c r="AD196" s="34"/>
      <c r="AE196" s="34"/>
    </row>
    <row r="197" spans="1:3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47"/>
      <c r="L197" s="34"/>
      <c r="M197" s="47"/>
      <c r="N197" s="34"/>
      <c r="O197" s="47"/>
      <c r="P197" s="34"/>
      <c r="Q197" s="47"/>
      <c r="R197" s="34"/>
      <c r="S197" s="47"/>
      <c r="T197" s="34"/>
      <c r="U197" s="47"/>
      <c r="V197" s="34"/>
      <c r="W197" s="47"/>
      <c r="X197" s="34"/>
      <c r="Y197" s="47"/>
      <c r="Z197" s="34"/>
      <c r="AA197" s="47"/>
      <c r="AB197" s="34"/>
      <c r="AC197" s="34"/>
      <c r="AD197" s="34"/>
      <c r="AE197" s="34"/>
    </row>
    <row r="198" spans="1:3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47"/>
      <c r="L198" s="34"/>
      <c r="M198" s="47"/>
      <c r="N198" s="34"/>
      <c r="O198" s="47"/>
      <c r="P198" s="34"/>
      <c r="Q198" s="47"/>
      <c r="R198" s="34"/>
      <c r="S198" s="47"/>
      <c r="T198" s="34"/>
      <c r="U198" s="47"/>
      <c r="V198" s="34"/>
      <c r="W198" s="47"/>
      <c r="X198" s="34"/>
      <c r="Y198" s="47"/>
      <c r="Z198" s="34"/>
      <c r="AA198" s="47"/>
      <c r="AB198" s="34"/>
      <c r="AC198" s="34"/>
      <c r="AD198" s="34"/>
      <c r="AE198" s="34"/>
    </row>
    <row r="199" spans="1:3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47"/>
      <c r="L199" s="34"/>
      <c r="M199" s="47"/>
      <c r="N199" s="34"/>
      <c r="O199" s="47"/>
      <c r="P199" s="34"/>
      <c r="Q199" s="47"/>
      <c r="R199" s="34"/>
      <c r="S199" s="47"/>
      <c r="T199" s="34"/>
      <c r="U199" s="47"/>
      <c r="V199" s="34"/>
      <c r="W199" s="47"/>
      <c r="X199" s="34"/>
      <c r="Y199" s="47"/>
      <c r="Z199" s="34"/>
      <c r="AA199" s="47"/>
      <c r="AB199" s="34"/>
      <c r="AC199" s="34"/>
      <c r="AD199" s="34"/>
      <c r="AE199" s="34"/>
    </row>
    <row r="200" spans="1:3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47"/>
      <c r="L200" s="34"/>
      <c r="M200" s="47"/>
      <c r="N200" s="34"/>
      <c r="O200" s="47"/>
      <c r="P200" s="34"/>
      <c r="Q200" s="47"/>
      <c r="R200" s="34"/>
      <c r="S200" s="47"/>
      <c r="T200" s="34"/>
      <c r="U200" s="47"/>
      <c r="V200" s="34"/>
      <c r="W200" s="47"/>
      <c r="X200" s="34"/>
      <c r="Y200" s="47"/>
      <c r="Z200" s="34"/>
      <c r="AA200" s="47"/>
      <c r="AB200" s="34"/>
      <c r="AC200" s="34"/>
      <c r="AD200" s="34"/>
      <c r="AE200" s="34"/>
    </row>
    <row r="201" spans="1:3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47"/>
      <c r="L201" s="34"/>
      <c r="M201" s="47"/>
      <c r="N201" s="34"/>
      <c r="O201" s="47"/>
      <c r="P201" s="34"/>
      <c r="Q201" s="47"/>
      <c r="R201" s="34"/>
      <c r="S201" s="47"/>
      <c r="T201" s="34"/>
      <c r="U201" s="47"/>
      <c r="V201" s="34"/>
      <c r="W201" s="47"/>
      <c r="X201" s="34"/>
      <c r="Y201" s="47"/>
      <c r="Z201" s="34"/>
      <c r="AA201" s="47"/>
      <c r="AB201" s="34"/>
      <c r="AC201" s="34"/>
      <c r="AD201" s="34"/>
      <c r="AE201" s="34"/>
    </row>
    <row r="202" spans="1:3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47"/>
      <c r="L202" s="34"/>
      <c r="M202" s="47"/>
      <c r="N202" s="34"/>
      <c r="O202" s="47"/>
      <c r="P202" s="34"/>
      <c r="Q202" s="47"/>
      <c r="R202" s="34"/>
      <c r="S202" s="47"/>
      <c r="T202" s="34"/>
      <c r="U202" s="47"/>
      <c r="V202" s="34"/>
      <c r="W202" s="47"/>
      <c r="X202" s="34"/>
      <c r="Y202" s="47"/>
      <c r="Z202" s="34"/>
      <c r="AA202" s="47"/>
      <c r="AB202" s="34"/>
      <c r="AC202" s="34"/>
      <c r="AD202" s="34"/>
      <c r="AE202" s="34"/>
    </row>
    <row r="203" spans="1:3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47"/>
      <c r="L203" s="34"/>
      <c r="M203" s="47"/>
      <c r="N203" s="34"/>
      <c r="O203" s="47"/>
      <c r="P203" s="34"/>
      <c r="Q203" s="47"/>
      <c r="R203" s="34"/>
      <c r="S203" s="47"/>
      <c r="T203" s="34"/>
      <c r="U203" s="47"/>
      <c r="V203" s="34"/>
      <c r="W203" s="47"/>
      <c r="X203" s="34"/>
      <c r="Y203" s="47"/>
      <c r="Z203" s="34"/>
      <c r="AA203" s="47"/>
      <c r="AB203" s="34"/>
      <c r="AC203" s="34"/>
      <c r="AD203" s="34"/>
      <c r="AE203" s="34"/>
    </row>
    <row r="204" spans="1:3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47"/>
      <c r="L204" s="34"/>
      <c r="M204" s="47"/>
      <c r="N204" s="34"/>
      <c r="O204" s="47"/>
      <c r="P204" s="34"/>
      <c r="Q204" s="47"/>
      <c r="R204" s="34"/>
      <c r="S204" s="47"/>
      <c r="T204" s="34"/>
      <c r="U204" s="47"/>
      <c r="V204" s="34"/>
      <c r="W204" s="47"/>
      <c r="X204" s="34"/>
      <c r="Y204" s="47"/>
      <c r="Z204" s="34"/>
      <c r="AA204" s="47"/>
      <c r="AB204" s="34"/>
      <c r="AC204" s="34"/>
      <c r="AD204" s="34"/>
      <c r="AE204" s="34"/>
    </row>
    <row r="205" spans="1:3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47"/>
      <c r="L205" s="34"/>
      <c r="M205" s="47"/>
      <c r="N205" s="34"/>
      <c r="O205" s="47"/>
      <c r="P205" s="34"/>
      <c r="Q205" s="47"/>
      <c r="R205" s="34"/>
      <c r="S205" s="47"/>
      <c r="T205" s="34"/>
      <c r="U205" s="47"/>
      <c r="V205" s="34"/>
      <c r="W205" s="47"/>
      <c r="X205" s="34"/>
      <c r="Y205" s="47"/>
      <c r="Z205" s="34"/>
      <c r="AA205" s="47"/>
      <c r="AB205" s="34"/>
      <c r="AC205" s="34"/>
      <c r="AD205" s="34"/>
      <c r="AE205" s="34"/>
    </row>
    <row r="206" spans="1:3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47"/>
      <c r="L206" s="34"/>
      <c r="M206" s="47"/>
      <c r="N206" s="34"/>
      <c r="O206" s="47"/>
      <c r="P206" s="34"/>
      <c r="Q206" s="47"/>
      <c r="R206" s="34"/>
      <c r="S206" s="47"/>
      <c r="T206" s="34"/>
      <c r="U206" s="47"/>
      <c r="V206" s="34"/>
      <c r="W206" s="47"/>
      <c r="X206" s="34"/>
      <c r="Y206" s="47"/>
      <c r="Z206" s="34"/>
      <c r="AA206" s="47"/>
      <c r="AB206" s="34"/>
      <c r="AC206" s="34"/>
      <c r="AD206" s="34"/>
      <c r="AE206" s="34"/>
    </row>
    <row r="207" spans="1:3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47"/>
      <c r="L207" s="34"/>
      <c r="M207" s="47"/>
      <c r="N207" s="34"/>
      <c r="O207" s="47"/>
      <c r="P207" s="34"/>
      <c r="Q207" s="47"/>
      <c r="R207" s="34"/>
      <c r="S207" s="47"/>
      <c r="T207" s="34"/>
      <c r="U207" s="47"/>
      <c r="V207" s="34"/>
      <c r="W207" s="47"/>
      <c r="X207" s="34"/>
      <c r="Y207" s="47"/>
      <c r="Z207" s="34"/>
      <c r="AA207" s="47"/>
      <c r="AB207" s="34"/>
      <c r="AC207" s="34"/>
      <c r="AD207" s="34"/>
      <c r="AE207" s="34"/>
    </row>
    <row r="208" spans="1:3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47"/>
      <c r="L208" s="34"/>
      <c r="M208" s="47"/>
      <c r="N208" s="34"/>
      <c r="O208" s="47"/>
      <c r="P208" s="34"/>
      <c r="Q208" s="47"/>
      <c r="R208" s="34"/>
      <c r="S208" s="47"/>
      <c r="T208" s="34"/>
      <c r="U208" s="47"/>
      <c r="V208" s="34"/>
      <c r="W208" s="47"/>
      <c r="X208" s="34"/>
      <c r="Y208" s="47"/>
      <c r="Z208" s="34"/>
      <c r="AA208" s="47"/>
      <c r="AB208" s="34"/>
      <c r="AC208" s="34"/>
      <c r="AD208" s="34"/>
      <c r="AE208" s="34"/>
    </row>
    <row r="209" spans="1:3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47"/>
      <c r="L209" s="34"/>
      <c r="M209" s="47"/>
      <c r="N209" s="34"/>
      <c r="O209" s="47"/>
      <c r="P209" s="34"/>
      <c r="Q209" s="47"/>
      <c r="R209" s="34"/>
      <c r="S209" s="47"/>
      <c r="T209" s="34"/>
      <c r="U209" s="47"/>
      <c r="V209" s="34"/>
      <c r="W209" s="47"/>
      <c r="X209" s="34"/>
      <c r="Y209" s="47"/>
      <c r="Z209" s="34"/>
      <c r="AA209" s="47"/>
      <c r="AB209" s="34"/>
      <c r="AC209" s="34"/>
      <c r="AD209" s="34"/>
      <c r="AE209" s="34"/>
    </row>
    <row r="210" spans="1:3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47"/>
      <c r="L210" s="34"/>
      <c r="M210" s="47"/>
      <c r="N210" s="34"/>
      <c r="O210" s="47"/>
      <c r="P210" s="34"/>
      <c r="Q210" s="47"/>
      <c r="R210" s="34"/>
      <c r="S210" s="47"/>
      <c r="T210" s="34"/>
      <c r="U210" s="47"/>
      <c r="V210" s="34"/>
      <c r="W210" s="47"/>
      <c r="X210" s="34"/>
      <c r="Y210" s="47"/>
      <c r="Z210" s="34"/>
      <c r="AA210" s="47"/>
      <c r="AB210" s="34"/>
      <c r="AC210" s="34"/>
      <c r="AD210" s="34"/>
      <c r="AE210" s="34"/>
    </row>
    <row r="211" spans="1:3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47"/>
      <c r="L211" s="34"/>
      <c r="M211" s="47"/>
      <c r="N211" s="34"/>
      <c r="O211" s="47"/>
      <c r="P211" s="34"/>
      <c r="Q211" s="47"/>
      <c r="R211" s="34"/>
      <c r="S211" s="47"/>
      <c r="T211" s="34"/>
      <c r="U211" s="47"/>
      <c r="V211" s="34"/>
      <c r="W211" s="47"/>
      <c r="X211" s="34"/>
      <c r="Y211" s="47"/>
      <c r="Z211" s="34"/>
      <c r="AA211" s="47"/>
      <c r="AB211" s="34"/>
      <c r="AC211" s="34"/>
      <c r="AD211" s="34"/>
      <c r="AE211" s="34"/>
    </row>
    <row r="212" spans="1:3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47"/>
      <c r="L212" s="34"/>
      <c r="M212" s="47"/>
      <c r="N212" s="34"/>
      <c r="O212" s="47"/>
      <c r="P212" s="34"/>
      <c r="Q212" s="47"/>
      <c r="R212" s="34"/>
      <c r="S212" s="47"/>
      <c r="T212" s="34"/>
      <c r="U212" s="47"/>
      <c r="V212" s="34"/>
      <c r="W212" s="47"/>
      <c r="X212" s="34"/>
      <c r="Y212" s="47"/>
      <c r="Z212" s="34"/>
      <c r="AA212" s="47"/>
      <c r="AB212" s="34"/>
      <c r="AC212" s="34"/>
      <c r="AD212" s="34"/>
      <c r="AE212" s="34"/>
    </row>
    <row r="213" spans="1:3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47"/>
      <c r="L213" s="34"/>
      <c r="M213" s="47"/>
      <c r="N213" s="34"/>
      <c r="O213" s="47"/>
      <c r="P213" s="34"/>
      <c r="Q213" s="47"/>
      <c r="R213" s="34"/>
      <c r="S213" s="47"/>
      <c r="T213" s="34"/>
      <c r="U213" s="47"/>
      <c r="V213" s="34"/>
      <c r="W213" s="47"/>
      <c r="X213" s="34"/>
      <c r="Y213" s="47"/>
      <c r="Z213" s="34"/>
      <c r="AA213" s="47"/>
      <c r="AB213" s="34"/>
      <c r="AC213" s="34"/>
      <c r="AD213" s="34"/>
      <c r="AE213" s="34"/>
    </row>
    <row r="214" spans="1:3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47"/>
      <c r="L214" s="34"/>
      <c r="M214" s="47"/>
      <c r="N214" s="34"/>
      <c r="O214" s="47"/>
      <c r="P214" s="34"/>
      <c r="Q214" s="47"/>
      <c r="R214" s="34"/>
      <c r="S214" s="47"/>
      <c r="T214" s="34"/>
      <c r="U214" s="47"/>
      <c r="V214" s="34"/>
      <c r="W214" s="47"/>
      <c r="X214" s="34"/>
      <c r="Y214" s="47"/>
      <c r="Z214" s="34"/>
      <c r="AA214" s="47"/>
      <c r="AB214" s="34"/>
      <c r="AC214" s="34"/>
      <c r="AD214" s="34"/>
      <c r="AE214" s="34"/>
    </row>
    <row r="215" spans="1:3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47"/>
      <c r="L215" s="34"/>
      <c r="M215" s="47"/>
      <c r="N215" s="34"/>
      <c r="O215" s="47"/>
      <c r="P215" s="34"/>
      <c r="Q215" s="47"/>
      <c r="R215" s="34"/>
      <c r="S215" s="47"/>
      <c r="T215" s="34"/>
      <c r="U215" s="47"/>
      <c r="V215" s="34"/>
      <c r="W215" s="47"/>
      <c r="X215" s="34"/>
      <c r="Y215" s="47"/>
      <c r="Z215" s="34"/>
      <c r="AA215" s="47"/>
      <c r="AB215" s="34"/>
      <c r="AC215" s="34"/>
      <c r="AD215" s="34"/>
      <c r="AE215" s="34"/>
    </row>
    <row r="216" spans="1:3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47"/>
      <c r="L216" s="34"/>
      <c r="M216" s="47"/>
      <c r="N216" s="34"/>
      <c r="O216" s="47"/>
      <c r="P216" s="34"/>
      <c r="Q216" s="47"/>
      <c r="R216" s="34"/>
      <c r="S216" s="47"/>
      <c r="T216" s="34"/>
      <c r="U216" s="47"/>
      <c r="V216" s="34"/>
      <c r="W216" s="47"/>
      <c r="X216" s="34"/>
      <c r="Y216" s="47"/>
      <c r="Z216" s="34"/>
      <c r="AA216" s="47"/>
      <c r="AB216" s="34"/>
      <c r="AC216" s="34"/>
      <c r="AD216" s="34"/>
      <c r="AE216" s="34"/>
    </row>
    <row r="217" spans="1:3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47"/>
      <c r="L217" s="34"/>
      <c r="M217" s="47"/>
      <c r="N217" s="34"/>
      <c r="O217" s="47"/>
      <c r="P217" s="34"/>
      <c r="Q217" s="47"/>
      <c r="R217" s="34"/>
      <c r="S217" s="47"/>
      <c r="T217" s="34"/>
      <c r="U217" s="47"/>
      <c r="V217" s="34"/>
      <c r="W217" s="47"/>
      <c r="X217" s="34"/>
      <c r="Y217" s="47"/>
      <c r="Z217" s="34"/>
      <c r="AA217" s="47"/>
      <c r="AB217" s="34"/>
      <c r="AC217" s="34"/>
      <c r="AD217" s="34"/>
      <c r="AE217" s="34"/>
    </row>
    <row r="218" spans="1:3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47"/>
      <c r="L218" s="34"/>
      <c r="M218" s="47"/>
      <c r="N218" s="34"/>
      <c r="O218" s="47"/>
      <c r="P218" s="34"/>
      <c r="Q218" s="47"/>
      <c r="R218" s="34"/>
      <c r="S218" s="47"/>
      <c r="T218" s="34"/>
      <c r="U218" s="47"/>
      <c r="V218" s="34"/>
      <c r="W218" s="47"/>
      <c r="X218" s="34"/>
      <c r="Y218" s="47"/>
      <c r="Z218" s="34"/>
      <c r="AA218" s="47"/>
      <c r="AB218" s="34"/>
      <c r="AC218" s="34"/>
      <c r="AD218" s="34"/>
      <c r="AE218" s="34"/>
    </row>
    <row r="219" spans="1:3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47"/>
      <c r="L219" s="34"/>
      <c r="M219" s="47"/>
      <c r="N219" s="34"/>
      <c r="O219" s="47"/>
      <c r="P219" s="34"/>
      <c r="Q219" s="47"/>
      <c r="R219" s="34"/>
      <c r="S219" s="47"/>
      <c r="T219" s="34"/>
      <c r="U219" s="47"/>
      <c r="V219" s="34"/>
      <c r="W219" s="47"/>
      <c r="X219" s="34"/>
      <c r="Y219" s="47"/>
      <c r="Z219" s="34"/>
      <c r="AA219" s="47"/>
      <c r="AB219" s="34"/>
      <c r="AC219" s="34"/>
      <c r="AD219" s="34"/>
      <c r="AE219" s="34"/>
    </row>
    <row r="220" spans="1:3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47"/>
      <c r="L220" s="34"/>
      <c r="M220" s="47"/>
      <c r="N220" s="34"/>
      <c r="O220" s="47"/>
      <c r="P220" s="34"/>
      <c r="Q220" s="47"/>
      <c r="R220" s="34"/>
      <c r="S220" s="47"/>
      <c r="T220" s="34"/>
      <c r="U220" s="47"/>
      <c r="V220" s="34"/>
      <c r="W220" s="47"/>
      <c r="X220" s="34"/>
      <c r="Y220" s="47"/>
      <c r="Z220" s="34"/>
      <c r="AA220" s="47"/>
      <c r="AB220" s="34"/>
      <c r="AC220" s="34"/>
      <c r="AD220" s="34"/>
      <c r="AE220" s="34"/>
    </row>
    <row r="221" spans="1:3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47"/>
      <c r="L221" s="34"/>
      <c r="M221" s="47"/>
      <c r="N221" s="34"/>
      <c r="O221" s="47"/>
      <c r="P221" s="34"/>
      <c r="Q221" s="47"/>
      <c r="R221" s="34"/>
      <c r="S221" s="47"/>
      <c r="T221" s="34"/>
      <c r="U221" s="47"/>
      <c r="V221" s="34"/>
      <c r="W221" s="47"/>
      <c r="X221" s="34"/>
      <c r="Y221" s="47"/>
      <c r="Z221" s="34"/>
      <c r="AA221" s="47"/>
      <c r="AB221" s="34"/>
      <c r="AC221" s="34"/>
      <c r="AD221" s="34"/>
      <c r="AE221" s="34"/>
    </row>
    <row r="222" spans="1:3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47"/>
      <c r="L222" s="34"/>
      <c r="M222" s="47"/>
      <c r="N222" s="34"/>
      <c r="O222" s="47"/>
      <c r="P222" s="34"/>
      <c r="Q222" s="47"/>
      <c r="R222" s="34"/>
      <c r="S222" s="47"/>
      <c r="T222" s="34"/>
      <c r="U222" s="47"/>
      <c r="V222" s="34"/>
      <c r="W222" s="47"/>
      <c r="X222" s="34"/>
      <c r="Y222" s="47"/>
      <c r="Z222" s="34"/>
      <c r="AA222" s="47"/>
      <c r="AB222" s="34"/>
      <c r="AC222" s="34"/>
      <c r="AD222" s="34"/>
      <c r="AE222" s="34"/>
    </row>
    <row r="223" spans="1:3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47"/>
      <c r="L223" s="34"/>
      <c r="M223" s="47"/>
      <c r="N223" s="34"/>
      <c r="O223" s="47"/>
      <c r="P223" s="34"/>
      <c r="Q223" s="47"/>
      <c r="R223" s="34"/>
      <c r="S223" s="47"/>
      <c r="T223" s="34"/>
      <c r="U223" s="47"/>
      <c r="V223" s="34"/>
      <c r="W223" s="47"/>
      <c r="X223" s="34"/>
      <c r="Y223" s="47"/>
      <c r="Z223" s="34"/>
      <c r="AA223" s="47"/>
      <c r="AB223" s="34"/>
      <c r="AC223" s="34"/>
      <c r="AD223" s="34"/>
      <c r="AE223" s="34"/>
    </row>
    <row r="224" spans="1:3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47"/>
      <c r="L224" s="34"/>
      <c r="M224" s="47"/>
      <c r="N224" s="34"/>
      <c r="O224" s="47"/>
      <c r="P224" s="34"/>
      <c r="Q224" s="47"/>
      <c r="R224" s="34"/>
      <c r="S224" s="47"/>
      <c r="T224" s="34"/>
      <c r="U224" s="47"/>
      <c r="V224" s="34"/>
      <c r="W224" s="47"/>
      <c r="X224" s="34"/>
      <c r="Y224" s="47"/>
      <c r="Z224" s="34"/>
      <c r="AA224" s="47"/>
      <c r="AB224" s="34"/>
      <c r="AC224" s="34"/>
      <c r="AD224" s="34"/>
      <c r="AE224" s="34"/>
    </row>
    <row r="225" spans="1:3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47"/>
      <c r="L225" s="34"/>
      <c r="M225" s="47"/>
      <c r="N225" s="34"/>
      <c r="O225" s="47"/>
      <c r="P225" s="34"/>
      <c r="Q225" s="47"/>
      <c r="R225" s="34"/>
      <c r="S225" s="47"/>
      <c r="T225" s="34"/>
      <c r="U225" s="47"/>
      <c r="V225" s="34"/>
      <c r="W225" s="47"/>
      <c r="X225" s="34"/>
      <c r="Y225" s="47"/>
      <c r="Z225" s="34"/>
      <c r="AA225" s="47"/>
      <c r="AB225" s="34"/>
      <c r="AC225" s="34"/>
      <c r="AD225" s="34"/>
      <c r="AE225" s="34"/>
    </row>
    <row r="226" spans="1:3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47"/>
      <c r="L226" s="34"/>
      <c r="M226" s="47"/>
      <c r="N226" s="34"/>
      <c r="O226" s="47"/>
      <c r="P226" s="34"/>
      <c r="Q226" s="47"/>
      <c r="R226" s="34"/>
      <c r="S226" s="47"/>
      <c r="T226" s="34"/>
      <c r="U226" s="47"/>
      <c r="V226" s="34"/>
      <c r="W226" s="47"/>
      <c r="X226" s="34"/>
      <c r="Y226" s="47"/>
      <c r="Z226" s="34"/>
      <c r="AA226" s="47"/>
      <c r="AB226" s="34"/>
      <c r="AC226" s="34"/>
      <c r="AD226" s="34"/>
      <c r="AE226" s="34"/>
    </row>
    <row r="227" spans="1:3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47"/>
      <c r="L227" s="34"/>
      <c r="M227" s="47"/>
      <c r="N227" s="34"/>
      <c r="O227" s="47"/>
      <c r="P227" s="34"/>
      <c r="Q227" s="47"/>
      <c r="R227" s="34"/>
      <c r="S227" s="47"/>
      <c r="T227" s="34"/>
      <c r="U227" s="47"/>
      <c r="V227" s="34"/>
      <c r="W227" s="47"/>
      <c r="X227" s="34"/>
      <c r="Y227" s="47"/>
      <c r="Z227" s="34"/>
      <c r="AA227" s="47"/>
      <c r="AB227" s="34"/>
      <c r="AC227" s="34"/>
      <c r="AD227" s="34"/>
      <c r="AE227" s="34"/>
    </row>
    <row r="228" spans="1:3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47"/>
      <c r="L228" s="34"/>
      <c r="M228" s="47"/>
      <c r="N228" s="34"/>
      <c r="O228" s="47"/>
      <c r="P228" s="34"/>
      <c r="Q228" s="47"/>
      <c r="R228" s="34"/>
      <c r="S228" s="47"/>
      <c r="T228" s="34"/>
      <c r="U228" s="47"/>
      <c r="V228" s="34"/>
      <c r="W228" s="47"/>
      <c r="X228" s="34"/>
      <c r="Y228" s="47"/>
      <c r="Z228" s="34"/>
      <c r="AA228" s="47"/>
      <c r="AB228" s="34"/>
      <c r="AC228" s="34"/>
      <c r="AD228" s="34"/>
      <c r="AE228" s="34"/>
    </row>
    <row r="229" spans="1:3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47"/>
      <c r="L229" s="34"/>
      <c r="M229" s="47"/>
      <c r="N229" s="34"/>
      <c r="O229" s="47"/>
      <c r="P229" s="34"/>
      <c r="Q229" s="47"/>
      <c r="R229" s="34"/>
      <c r="S229" s="47"/>
      <c r="T229" s="34"/>
      <c r="U229" s="47"/>
      <c r="V229" s="34"/>
      <c r="W229" s="47"/>
      <c r="X229" s="34"/>
      <c r="Y229" s="47"/>
      <c r="Z229" s="34"/>
      <c r="AA229" s="47"/>
      <c r="AB229" s="34"/>
      <c r="AC229" s="34"/>
      <c r="AD229" s="34"/>
      <c r="AE229" s="34"/>
    </row>
    <row r="230" spans="1:3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47"/>
      <c r="L230" s="34"/>
      <c r="M230" s="47"/>
      <c r="N230" s="34"/>
      <c r="O230" s="47"/>
      <c r="P230" s="34"/>
      <c r="Q230" s="47"/>
      <c r="R230" s="34"/>
      <c r="S230" s="47"/>
      <c r="T230" s="34"/>
      <c r="U230" s="47"/>
      <c r="V230" s="34"/>
      <c r="W230" s="47"/>
      <c r="X230" s="34"/>
      <c r="Y230" s="47"/>
      <c r="Z230" s="34"/>
      <c r="AA230" s="47"/>
      <c r="AB230" s="34"/>
      <c r="AC230" s="34"/>
      <c r="AD230" s="34"/>
      <c r="AE230" s="34"/>
    </row>
    <row r="231" spans="1:3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47"/>
      <c r="L231" s="34"/>
      <c r="M231" s="47"/>
      <c r="N231" s="34"/>
      <c r="O231" s="47"/>
      <c r="P231" s="34"/>
      <c r="Q231" s="47"/>
      <c r="R231" s="34"/>
      <c r="S231" s="47"/>
      <c r="T231" s="34"/>
      <c r="U231" s="47"/>
      <c r="V231" s="34"/>
      <c r="W231" s="47"/>
      <c r="X231" s="34"/>
      <c r="Y231" s="47"/>
      <c r="Z231" s="34"/>
      <c r="AA231" s="47"/>
      <c r="AB231" s="34"/>
      <c r="AC231" s="34"/>
      <c r="AD231" s="34"/>
      <c r="AE231" s="34"/>
    </row>
    <row r="232" spans="1:3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47"/>
      <c r="L232" s="34"/>
      <c r="M232" s="47"/>
      <c r="N232" s="34"/>
      <c r="O232" s="47"/>
      <c r="P232" s="34"/>
      <c r="Q232" s="47"/>
      <c r="R232" s="34"/>
      <c r="S232" s="47"/>
      <c r="T232" s="34"/>
      <c r="U232" s="47"/>
      <c r="V232" s="34"/>
      <c r="W232" s="47"/>
      <c r="X232" s="34"/>
      <c r="Y232" s="47"/>
      <c r="Z232" s="34"/>
      <c r="AA232" s="47"/>
      <c r="AB232" s="34"/>
      <c r="AC232" s="34"/>
      <c r="AD232" s="34"/>
      <c r="AE232" s="34"/>
    </row>
    <row r="233" spans="1:3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47"/>
      <c r="L233" s="34"/>
      <c r="M233" s="47"/>
      <c r="N233" s="34"/>
      <c r="O233" s="47"/>
      <c r="P233" s="34"/>
      <c r="Q233" s="47"/>
      <c r="R233" s="34"/>
      <c r="S233" s="47"/>
      <c r="T233" s="34"/>
      <c r="U233" s="47"/>
      <c r="V233" s="34"/>
      <c r="W233" s="47"/>
      <c r="X233" s="34"/>
      <c r="Y233" s="47"/>
      <c r="Z233" s="34"/>
      <c r="AA233" s="47"/>
      <c r="AB233" s="34"/>
      <c r="AC233" s="34"/>
      <c r="AD233" s="34"/>
      <c r="AE233" s="34"/>
    </row>
    <row r="234" spans="1:3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47"/>
      <c r="L234" s="34"/>
      <c r="M234" s="47"/>
      <c r="N234" s="34"/>
      <c r="O234" s="47"/>
      <c r="P234" s="34"/>
      <c r="Q234" s="47"/>
      <c r="R234" s="34"/>
      <c r="S234" s="47"/>
      <c r="T234" s="34"/>
      <c r="U234" s="47"/>
      <c r="V234" s="34"/>
      <c r="W234" s="47"/>
      <c r="X234" s="34"/>
      <c r="Y234" s="47"/>
      <c r="Z234" s="34"/>
      <c r="AA234" s="47"/>
      <c r="AB234" s="34"/>
      <c r="AC234" s="34"/>
      <c r="AD234" s="34"/>
      <c r="AE234" s="34"/>
    </row>
    <row r="235" spans="1:3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47"/>
      <c r="L235" s="34"/>
      <c r="M235" s="47"/>
      <c r="N235" s="34"/>
      <c r="O235" s="47"/>
      <c r="P235" s="34"/>
      <c r="Q235" s="47"/>
      <c r="R235" s="34"/>
      <c r="S235" s="47"/>
      <c r="T235" s="34"/>
      <c r="U235" s="47"/>
      <c r="V235" s="34"/>
      <c r="W235" s="47"/>
      <c r="X235" s="34"/>
      <c r="Y235" s="47"/>
      <c r="Z235" s="34"/>
      <c r="AA235" s="47"/>
      <c r="AB235" s="34"/>
      <c r="AC235" s="34"/>
      <c r="AD235" s="34"/>
      <c r="AE235" s="34"/>
    </row>
    <row r="236" spans="1:3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47"/>
      <c r="L236" s="34"/>
      <c r="M236" s="47"/>
      <c r="N236" s="34"/>
      <c r="O236" s="47"/>
      <c r="P236" s="34"/>
      <c r="Q236" s="47"/>
      <c r="R236" s="34"/>
      <c r="S236" s="47"/>
      <c r="T236" s="34"/>
      <c r="U236" s="47"/>
      <c r="V236" s="34"/>
      <c r="W236" s="47"/>
      <c r="X236" s="34"/>
      <c r="Y236" s="47"/>
      <c r="Z236" s="34"/>
      <c r="AA236" s="47"/>
      <c r="AB236" s="34"/>
      <c r="AC236" s="34"/>
      <c r="AD236" s="34"/>
      <c r="AE236" s="34"/>
    </row>
    <row r="237" spans="1:3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47"/>
      <c r="L237" s="34"/>
      <c r="M237" s="47"/>
      <c r="N237" s="34"/>
      <c r="O237" s="47"/>
      <c r="P237" s="34"/>
      <c r="Q237" s="47"/>
      <c r="R237" s="34"/>
      <c r="S237" s="47"/>
      <c r="T237" s="34"/>
      <c r="U237" s="47"/>
      <c r="V237" s="34"/>
      <c r="W237" s="47"/>
      <c r="X237" s="34"/>
      <c r="Y237" s="47"/>
      <c r="Z237" s="34"/>
      <c r="AA237" s="47"/>
      <c r="AB237" s="34"/>
      <c r="AC237" s="34"/>
      <c r="AD237" s="34"/>
      <c r="AE237" s="34"/>
    </row>
    <row r="238" spans="1:3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47"/>
      <c r="L238" s="34"/>
      <c r="M238" s="47"/>
      <c r="N238" s="34"/>
      <c r="O238" s="47"/>
      <c r="P238" s="34"/>
      <c r="Q238" s="47"/>
      <c r="R238" s="34"/>
      <c r="S238" s="47"/>
      <c r="T238" s="34"/>
      <c r="U238" s="47"/>
      <c r="V238" s="34"/>
      <c r="W238" s="47"/>
      <c r="X238" s="34"/>
      <c r="Y238" s="47"/>
      <c r="Z238" s="34"/>
      <c r="AA238" s="47"/>
      <c r="AB238" s="34"/>
      <c r="AC238" s="34"/>
      <c r="AD238" s="34"/>
      <c r="AE238" s="34"/>
    </row>
    <row r="239" spans="1:3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47"/>
      <c r="L239" s="34"/>
      <c r="M239" s="47"/>
      <c r="N239" s="34"/>
      <c r="O239" s="47"/>
      <c r="P239" s="34"/>
      <c r="Q239" s="47"/>
      <c r="R239" s="34"/>
      <c r="S239" s="47"/>
      <c r="T239" s="34"/>
      <c r="U239" s="47"/>
      <c r="V239" s="34"/>
      <c r="W239" s="47"/>
      <c r="X239" s="34"/>
      <c r="Y239" s="47"/>
      <c r="Z239" s="34"/>
      <c r="AA239" s="47"/>
      <c r="AB239" s="34"/>
      <c r="AC239" s="34"/>
      <c r="AD239" s="34"/>
      <c r="AE239" s="34"/>
    </row>
    <row r="240" spans="1:3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47"/>
      <c r="L240" s="34"/>
      <c r="M240" s="47"/>
      <c r="N240" s="34"/>
      <c r="O240" s="47"/>
      <c r="P240" s="34"/>
      <c r="Q240" s="47"/>
      <c r="R240" s="34"/>
      <c r="S240" s="47"/>
      <c r="T240" s="34"/>
      <c r="U240" s="47"/>
      <c r="V240" s="34"/>
      <c r="W240" s="47"/>
      <c r="X240" s="34"/>
      <c r="Y240" s="47"/>
      <c r="Z240" s="34"/>
      <c r="AA240" s="47"/>
      <c r="AB240" s="34"/>
      <c r="AC240" s="34"/>
      <c r="AD240" s="34"/>
      <c r="AE240" s="34"/>
    </row>
    <row r="241" spans="1:3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47"/>
      <c r="L241" s="34"/>
      <c r="M241" s="47"/>
      <c r="N241" s="34"/>
      <c r="O241" s="47"/>
      <c r="P241" s="34"/>
      <c r="Q241" s="47"/>
      <c r="R241" s="34"/>
      <c r="S241" s="47"/>
      <c r="T241" s="34"/>
      <c r="U241" s="47"/>
      <c r="V241" s="34"/>
      <c r="W241" s="47"/>
      <c r="X241" s="34"/>
      <c r="Y241" s="47"/>
      <c r="Z241" s="34"/>
      <c r="AA241" s="47"/>
      <c r="AB241" s="34"/>
      <c r="AC241" s="34"/>
      <c r="AD241" s="34"/>
      <c r="AE241" s="34"/>
    </row>
    <row r="242" spans="1:3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47"/>
      <c r="L242" s="34"/>
      <c r="M242" s="47"/>
      <c r="N242" s="34"/>
      <c r="O242" s="47"/>
      <c r="P242" s="34"/>
      <c r="Q242" s="47"/>
      <c r="R242" s="34"/>
      <c r="S242" s="47"/>
      <c r="T242" s="34"/>
      <c r="U242" s="47"/>
      <c r="V242" s="34"/>
      <c r="W242" s="47"/>
      <c r="X242" s="34"/>
      <c r="Y242" s="47"/>
      <c r="Z242" s="34"/>
      <c r="AA242" s="47"/>
      <c r="AB242" s="34"/>
      <c r="AC242" s="34"/>
      <c r="AD242" s="34"/>
      <c r="AE242" s="34"/>
    </row>
    <row r="243" spans="1:3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47"/>
      <c r="L243" s="34"/>
      <c r="M243" s="47"/>
      <c r="N243" s="34"/>
      <c r="O243" s="47"/>
      <c r="P243" s="34"/>
      <c r="Q243" s="47"/>
      <c r="R243" s="34"/>
      <c r="S243" s="47"/>
      <c r="T243" s="34"/>
      <c r="U243" s="47"/>
      <c r="V243" s="34"/>
      <c r="W243" s="47"/>
      <c r="X243" s="34"/>
      <c r="Y243" s="47"/>
      <c r="Z243" s="34"/>
      <c r="AA243" s="47"/>
      <c r="AB243" s="34"/>
      <c r="AC243" s="34"/>
      <c r="AD243" s="34"/>
      <c r="AE243" s="34"/>
    </row>
    <row r="244" spans="1:3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47"/>
      <c r="L244" s="34"/>
      <c r="M244" s="47"/>
      <c r="N244" s="34"/>
      <c r="O244" s="47"/>
      <c r="P244" s="34"/>
      <c r="Q244" s="47"/>
      <c r="R244" s="34"/>
      <c r="S244" s="47"/>
      <c r="T244" s="34"/>
      <c r="U244" s="47"/>
      <c r="V244" s="34"/>
      <c r="W244" s="47"/>
      <c r="X244" s="34"/>
      <c r="Y244" s="47"/>
      <c r="Z244" s="34"/>
      <c r="AA244" s="47"/>
      <c r="AB244" s="34"/>
      <c r="AC244" s="34"/>
      <c r="AD244" s="34"/>
      <c r="AE244" s="34"/>
    </row>
    <row r="245" spans="1:3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47"/>
      <c r="L245" s="34"/>
      <c r="M245" s="47"/>
      <c r="N245" s="34"/>
      <c r="O245" s="47"/>
      <c r="P245" s="34"/>
      <c r="Q245" s="47"/>
      <c r="R245" s="34"/>
      <c r="S245" s="47"/>
      <c r="T245" s="34"/>
      <c r="U245" s="47"/>
      <c r="V245" s="34"/>
      <c r="W245" s="47"/>
      <c r="X245" s="34"/>
      <c r="Y245" s="47"/>
      <c r="Z245" s="34"/>
      <c r="AA245" s="47"/>
      <c r="AB245" s="34"/>
      <c r="AC245" s="34"/>
      <c r="AD245" s="34"/>
      <c r="AE245" s="34"/>
    </row>
    <row r="246" spans="1:3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47"/>
      <c r="L246" s="34"/>
      <c r="M246" s="47"/>
      <c r="N246" s="34"/>
      <c r="O246" s="47"/>
      <c r="P246" s="34"/>
      <c r="Q246" s="47"/>
      <c r="R246" s="34"/>
      <c r="S246" s="47"/>
      <c r="T246" s="34"/>
      <c r="U246" s="47"/>
      <c r="V246" s="34"/>
      <c r="W246" s="47"/>
      <c r="X246" s="34"/>
      <c r="Y246" s="47"/>
      <c r="Z246" s="34"/>
      <c r="AA246" s="47"/>
      <c r="AB246" s="34"/>
      <c r="AC246" s="34"/>
      <c r="AD246" s="34"/>
      <c r="AE246" s="34"/>
    </row>
    <row r="247" spans="1:3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47"/>
      <c r="L247" s="34"/>
      <c r="M247" s="47"/>
      <c r="N247" s="34"/>
      <c r="O247" s="47"/>
      <c r="P247" s="34"/>
      <c r="Q247" s="47"/>
      <c r="R247" s="34"/>
      <c r="S247" s="47"/>
      <c r="T247" s="34"/>
      <c r="U247" s="47"/>
      <c r="V247" s="34"/>
      <c r="W247" s="47"/>
      <c r="X247" s="34"/>
      <c r="Y247" s="47"/>
      <c r="Z247" s="34"/>
      <c r="AA247" s="47"/>
      <c r="AB247" s="34"/>
      <c r="AC247" s="34"/>
      <c r="AD247" s="34"/>
      <c r="AE247" s="34"/>
    </row>
    <row r="248" spans="1:3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47"/>
      <c r="L248" s="34"/>
      <c r="M248" s="47"/>
      <c r="N248" s="34"/>
      <c r="O248" s="47"/>
      <c r="P248" s="34"/>
      <c r="Q248" s="47"/>
      <c r="R248" s="34"/>
      <c r="S248" s="47"/>
      <c r="T248" s="34"/>
      <c r="U248" s="47"/>
      <c r="V248" s="34"/>
      <c r="W248" s="47"/>
      <c r="X248" s="34"/>
      <c r="Y248" s="47"/>
      <c r="Z248" s="34"/>
      <c r="AA248" s="47"/>
      <c r="AB248" s="34"/>
      <c r="AC248" s="34"/>
      <c r="AD248" s="34"/>
      <c r="AE248" s="34"/>
    </row>
    <row r="249" spans="1:3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47"/>
      <c r="L249" s="34"/>
      <c r="M249" s="47"/>
      <c r="N249" s="34"/>
      <c r="O249" s="47"/>
      <c r="P249" s="34"/>
      <c r="Q249" s="47"/>
      <c r="R249" s="34"/>
      <c r="S249" s="47"/>
      <c r="T249" s="34"/>
      <c r="U249" s="47"/>
      <c r="V249" s="34"/>
      <c r="W249" s="47"/>
      <c r="X249" s="34"/>
      <c r="Y249" s="47"/>
      <c r="Z249" s="34"/>
      <c r="AA249" s="47"/>
      <c r="AB249" s="34"/>
      <c r="AC249" s="34"/>
      <c r="AD249" s="34"/>
      <c r="AE249" s="34"/>
    </row>
    <row r="250" spans="1:3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47"/>
      <c r="L250" s="34"/>
      <c r="M250" s="47"/>
      <c r="N250" s="34"/>
      <c r="O250" s="47"/>
      <c r="P250" s="34"/>
      <c r="Q250" s="47"/>
      <c r="R250" s="34"/>
      <c r="S250" s="47"/>
      <c r="T250" s="34"/>
      <c r="U250" s="47"/>
      <c r="V250" s="34"/>
      <c r="W250" s="47"/>
      <c r="X250" s="34"/>
      <c r="Y250" s="47"/>
      <c r="Z250" s="34"/>
      <c r="AA250" s="47"/>
      <c r="AB250" s="34"/>
      <c r="AC250" s="34"/>
      <c r="AD250" s="34"/>
      <c r="AE250" s="34"/>
    </row>
    <row r="251" spans="1:3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47"/>
      <c r="L251" s="34"/>
      <c r="M251" s="47"/>
      <c r="N251" s="34"/>
      <c r="O251" s="47"/>
      <c r="P251" s="34"/>
      <c r="Q251" s="47"/>
      <c r="R251" s="34"/>
      <c r="S251" s="47"/>
      <c r="T251" s="34"/>
      <c r="U251" s="47"/>
      <c r="V251" s="34"/>
      <c r="W251" s="47"/>
      <c r="X251" s="34"/>
      <c r="Y251" s="47"/>
      <c r="Z251" s="34"/>
      <c r="AA251" s="47"/>
      <c r="AB251" s="34"/>
      <c r="AC251" s="34"/>
      <c r="AD251" s="34"/>
      <c r="AE251" s="34"/>
    </row>
    <row r="252" spans="1:3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47"/>
      <c r="L252" s="34"/>
      <c r="M252" s="47"/>
      <c r="N252" s="34"/>
      <c r="O252" s="47"/>
      <c r="P252" s="34"/>
      <c r="Q252" s="47"/>
      <c r="R252" s="34"/>
      <c r="S252" s="47"/>
      <c r="T252" s="34"/>
      <c r="U252" s="47"/>
      <c r="V252" s="34"/>
      <c r="W252" s="47"/>
      <c r="X252" s="34"/>
      <c r="Y252" s="47"/>
      <c r="Z252" s="34"/>
      <c r="AA252" s="47"/>
      <c r="AB252" s="34"/>
      <c r="AC252" s="34"/>
      <c r="AD252" s="34"/>
      <c r="AE252" s="34"/>
    </row>
    <row r="253" spans="1:3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47"/>
      <c r="L253" s="34"/>
      <c r="M253" s="47"/>
      <c r="N253" s="34"/>
      <c r="O253" s="47"/>
      <c r="P253" s="34"/>
      <c r="Q253" s="47"/>
      <c r="R253" s="34"/>
      <c r="S253" s="47"/>
      <c r="T253" s="34"/>
      <c r="U253" s="47"/>
      <c r="V253" s="34"/>
      <c r="W253" s="47"/>
      <c r="X253" s="34"/>
      <c r="Y253" s="47"/>
      <c r="Z253" s="34"/>
      <c r="AA253" s="47"/>
      <c r="AB253" s="34"/>
      <c r="AC253" s="34"/>
      <c r="AD253" s="34"/>
      <c r="AE253" s="34"/>
    </row>
    <row r="254" spans="1:3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47"/>
      <c r="L254" s="34"/>
      <c r="M254" s="47"/>
      <c r="N254" s="34"/>
      <c r="O254" s="47"/>
      <c r="P254" s="34"/>
      <c r="Q254" s="47"/>
      <c r="R254" s="34"/>
      <c r="S254" s="47"/>
      <c r="T254" s="34"/>
      <c r="U254" s="47"/>
      <c r="V254" s="34"/>
      <c r="W254" s="47"/>
      <c r="X254" s="34"/>
      <c r="Y254" s="47"/>
      <c r="Z254" s="34"/>
      <c r="AA254" s="47"/>
      <c r="AB254" s="34"/>
      <c r="AC254" s="34"/>
      <c r="AD254" s="34"/>
      <c r="AE254" s="34"/>
    </row>
    <row r="255" spans="1:3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47"/>
      <c r="L255" s="34"/>
      <c r="M255" s="47"/>
      <c r="N255" s="34"/>
      <c r="O255" s="47"/>
      <c r="P255" s="34"/>
      <c r="Q255" s="47"/>
      <c r="R255" s="34"/>
      <c r="S255" s="47"/>
      <c r="T255" s="34"/>
      <c r="U255" s="47"/>
      <c r="V255" s="34"/>
      <c r="W255" s="47"/>
      <c r="X255" s="34"/>
      <c r="Y255" s="47"/>
      <c r="Z255" s="34"/>
      <c r="AA255" s="47"/>
      <c r="AB255" s="34"/>
      <c r="AC255" s="34"/>
      <c r="AD255" s="34"/>
      <c r="AE255" s="34"/>
    </row>
    <row r="256" spans="1:3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47"/>
      <c r="L256" s="34"/>
      <c r="M256" s="47"/>
      <c r="N256" s="34"/>
      <c r="O256" s="47"/>
      <c r="P256" s="34"/>
      <c r="Q256" s="47"/>
      <c r="R256" s="34"/>
      <c r="S256" s="47"/>
      <c r="T256" s="34"/>
      <c r="U256" s="47"/>
      <c r="V256" s="34"/>
      <c r="W256" s="47"/>
      <c r="X256" s="34"/>
      <c r="Y256" s="47"/>
      <c r="Z256" s="34"/>
      <c r="AA256" s="47"/>
      <c r="AB256" s="34"/>
      <c r="AC256" s="34"/>
      <c r="AD256" s="34"/>
      <c r="AE256" s="34"/>
    </row>
    <row r="257" spans="1:3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47"/>
      <c r="L257" s="34"/>
      <c r="M257" s="47"/>
      <c r="N257" s="34"/>
      <c r="O257" s="47"/>
      <c r="P257" s="34"/>
      <c r="Q257" s="47"/>
      <c r="R257" s="34"/>
      <c r="S257" s="47"/>
      <c r="T257" s="34"/>
      <c r="U257" s="47"/>
      <c r="V257" s="34"/>
      <c r="W257" s="47"/>
      <c r="X257" s="34"/>
      <c r="Y257" s="47"/>
      <c r="Z257" s="34"/>
      <c r="AA257" s="47"/>
      <c r="AB257" s="34"/>
      <c r="AC257" s="34"/>
      <c r="AD257" s="34"/>
      <c r="AE257" s="34"/>
    </row>
    <row r="258" spans="1:3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47"/>
      <c r="L258" s="34"/>
      <c r="M258" s="47"/>
      <c r="N258" s="34"/>
      <c r="O258" s="47"/>
      <c r="P258" s="34"/>
      <c r="Q258" s="47"/>
      <c r="R258" s="34"/>
      <c r="S258" s="47"/>
      <c r="T258" s="34"/>
      <c r="U258" s="47"/>
      <c r="V258" s="34"/>
      <c r="W258" s="47"/>
      <c r="X258" s="34"/>
      <c r="Y258" s="47"/>
      <c r="Z258" s="34"/>
      <c r="AA258" s="47"/>
      <c r="AB258" s="34"/>
      <c r="AC258" s="34"/>
      <c r="AD258" s="34"/>
      <c r="AE258" s="34"/>
    </row>
    <row r="259" spans="1:3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47"/>
      <c r="L259" s="34"/>
      <c r="M259" s="47"/>
      <c r="N259" s="34"/>
      <c r="O259" s="47"/>
      <c r="P259" s="34"/>
      <c r="Q259" s="47"/>
      <c r="R259" s="34"/>
      <c r="S259" s="47"/>
      <c r="T259" s="34"/>
      <c r="U259" s="47"/>
      <c r="V259" s="34"/>
      <c r="W259" s="47"/>
      <c r="X259" s="34"/>
      <c r="Y259" s="47"/>
      <c r="Z259" s="34"/>
      <c r="AA259" s="47"/>
      <c r="AB259" s="34"/>
      <c r="AC259" s="34"/>
      <c r="AD259" s="34"/>
      <c r="AE259" s="34"/>
    </row>
    <row r="260" spans="1:3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47"/>
      <c r="L260" s="34"/>
      <c r="M260" s="47"/>
      <c r="N260" s="34"/>
      <c r="O260" s="47"/>
      <c r="P260" s="34"/>
      <c r="Q260" s="47"/>
      <c r="R260" s="34"/>
      <c r="S260" s="47"/>
      <c r="T260" s="34"/>
      <c r="U260" s="47"/>
      <c r="V260" s="34"/>
      <c r="W260" s="47"/>
      <c r="X260" s="34"/>
      <c r="Y260" s="47"/>
      <c r="Z260" s="34"/>
      <c r="AA260" s="47"/>
      <c r="AB260" s="34"/>
      <c r="AC260" s="34"/>
      <c r="AD260" s="34"/>
      <c r="AE260" s="34"/>
    </row>
    <row r="261" spans="1:3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47"/>
      <c r="L261" s="34"/>
      <c r="M261" s="47"/>
      <c r="N261" s="34"/>
      <c r="O261" s="47"/>
      <c r="P261" s="34"/>
      <c r="Q261" s="47"/>
      <c r="R261" s="34"/>
      <c r="S261" s="47"/>
      <c r="T261" s="34"/>
      <c r="U261" s="47"/>
      <c r="V261" s="34"/>
      <c r="W261" s="47"/>
      <c r="X261" s="34"/>
      <c r="Y261" s="47"/>
      <c r="Z261" s="34"/>
      <c r="AA261" s="47"/>
      <c r="AB261" s="34"/>
      <c r="AC261" s="34"/>
      <c r="AD261" s="34"/>
      <c r="AE261" s="34"/>
    </row>
    <row r="262" spans="1:3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47"/>
      <c r="L262" s="34"/>
      <c r="M262" s="47"/>
      <c r="N262" s="34"/>
      <c r="O262" s="47"/>
      <c r="P262" s="34"/>
      <c r="Q262" s="47"/>
      <c r="R262" s="34"/>
      <c r="S262" s="47"/>
      <c r="T262" s="34"/>
      <c r="U262" s="47"/>
      <c r="V262" s="34"/>
      <c r="W262" s="47"/>
      <c r="X262" s="34"/>
      <c r="Y262" s="47"/>
      <c r="Z262" s="34"/>
      <c r="AA262" s="47"/>
      <c r="AB262" s="34"/>
      <c r="AC262" s="34"/>
      <c r="AD262" s="34"/>
      <c r="AE262" s="34"/>
    </row>
    <row r="263" spans="1:3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47"/>
      <c r="L263" s="34"/>
      <c r="M263" s="47"/>
      <c r="N263" s="34"/>
      <c r="O263" s="47"/>
      <c r="P263" s="34"/>
      <c r="Q263" s="47"/>
      <c r="R263" s="34"/>
      <c r="S263" s="47"/>
      <c r="T263" s="34"/>
      <c r="U263" s="47"/>
      <c r="V263" s="34"/>
      <c r="W263" s="47"/>
      <c r="X263" s="34"/>
      <c r="Y263" s="47"/>
      <c r="Z263" s="34"/>
      <c r="AA263" s="47"/>
      <c r="AB263" s="34"/>
      <c r="AC263" s="34"/>
      <c r="AD263" s="34"/>
      <c r="AE263" s="34"/>
    </row>
    <row r="264" spans="1:3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47"/>
      <c r="L264" s="34"/>
      <c r="M264" s="47"/>
      <c r="N264" s="34"/>
      <c r="O264" s="47"/>
      <c r="P264" s="34"/>
      <c r="Q264" s="47"/>
      <c r="R264" s="34"/>
      <c r="S264" s="47"/>
      <c r="T264" s="34"/>
      <c r="U264" s="47"/>
      <c r="V264" s="34"/>
      <c r="W264" s="47"/>
      <c r="X264" s="34"/>
      <c r="Y264" s="47"/>
      <c r="Z264" s="34"/>
      <c r="AA264" s="47"/>
      <c r="AB264" s="34"/>
      <c r="AC264" s="34"/>
      <c r="AD264" s="34"/>
      <c r="AE264" s="34"/>
    </row>
    <row r="265" spans="1:3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47"/>
      <c r="L265" s="34"/>
      <c r="M265" s="47"/>
      <c r="N265" s="34"/>
      <c r="O265" s="47"/>
      <c r="P265" s="34"/>
      <c r="Q265" s="47"/>
      <c r="R265" s="34"/>
      <c r="S265" s="47"/>
      <c r="T265" s="34"/>
      <c r="U265" s="47"/>
      <c r="V265" s="34"/>
      <c r="W265" s="47"/>
      <c r="X265" s="34"/>
      <c r="Y265" s="47"/>
      <c r="Z265" s="34"/>
      <c r="AA265" s="47"/>
      <c r="AB265" s="34"/>
      <c r="AC265" s="34"/>
      <c r="AD265" s="34"/>
      <c r="AE265" s="34"/>
    </row>
    <row r="266" spans="1:3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47"/>
      <c r="L266" s="34"/>
      <c r="M266" s="47"/>
      <c r="N266" s="34"/>
      <c r="O266" s="47"/>
      <c r="P266" s="34"/>
      <c r="Q266" s="47"/>
      <c r="R266" s="34"/>
      <c r="S266" s="47"/>
      <c r="T266" s="34"/>
      <c r="U266" s="47"/>
      <c r="V266" s="34"/>
      <c r="W266" s="47"/>
      <c r="X266" s="34"/>
      <c r="Y266" s="47"/>
      <c r="Z266" s="34"/>
      <c r="AA266" s="47"/>
      <c r="AB266" s="34"/>
      <c r="AC266" s="34"/>
      <c r="AD266" s="34"/>
      <c r="AE266" s="34"/>
    </row>
    <row r="267" spans="1:3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47"/>
      <c r="L267" s="34"/>
      <c r="M267" s="47"/>
      <c r="N267" s="34"/>
      <c r="O267" s="47"/>
      <c r="P267" s="34"/>
      <c r="Q267" s="47"/>
      <c r="R267" s="34"/>
      <c r="S267" s="47"/>
      <c r="T267" s="34"/>
      <c r="U267" s="47"/>
      <c r="V267" s="34"/>
      <c r="W267" s="47"/>
      <c r="X267" s="34"/>
      <c r="Y267" s="47"/>
      <c r="Z267" s="34"/>
      <c r="AA267" s="47"/>
      <c r="AB267" s="34"/>
      <c r="AC267" s="34"/>
      <c r="AD267" s="34"/>
      <c r="AE267" s="34"/>
    </row>
    <row r="268" spans="1:3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47"/>
      <c r="L268" s="34"/>
      <c r="M268" s="47"/>
      <c r="N268" s="34"/>
      <c r="O268" s="47"/>
      <c r="P268" s="34"/>
      <c r="Q268" s="47"/>
      <c r="R268" s="34"/>
      <c r="S268" s="47"/>
      <c r="T268" s="34"/>
      <c r="U268" s="47"/>
      <c r="V268" s="34"/>
      <c r="W268" s="47"/>
      <c r="X268" s="34"/>
      <c r="Y268" s="47"/>
      <c r="Z268" s="34"/>
      <c r="AA268" s="47"/>
      <c r="AB268" s="34"/>
      <c r="AC268" s="34"/>
      <c r="AD268" s="34"/>
      <c r="AE268" s="34"/>
    </row>
    <row r="269" spans="1:3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47"/>
      <c r="L269" s="34"/>
      <c r="M269" s="47"/>
      <c r="N269" s="34"/>
      <c r="O269" s="47"/>
      <c r="P269" s="34"/>
      <c r="Q269" s="47"/>
      <c r="R269" s="34"/>
      <c r="S269" s="47"/>
      <c r="T269" s="34"/>
      <c r="U269" s="47"/>
      <c r="V269" s="34"/>
      <c r="W269" s="47"/>
      <c r="X269" s="34"/>
      <c r="Y269" s="47"/>
      <c r="Z269" s="34"/>
      <c r="AA269" s="47"/>
      <c r="AB269" s="34"/>
      <c r="AC269" s="34"/>
      <c r="AD269" s="34"/>
      <c r="AE269" s="34"/>
    </row>
    <row r="270" spans="1:3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47"/>
      <c r="L270" s="34"/>
      <c r="M270" s="47"/>
      <c r="N270" s="34"/>
      <c r="O270" s="47"/>
      <c r="P270" s="34"/>
      <c r="Q270" s="47"/>
      <c r="R270" s="34"/>
      <c r="S270" s="47"/>
      <c r="T270" s="34"/>
      <c r="U270" s="47"/>
      <c r="V270" s="34"/>
      <c r="W270" s="47"/>
      <c r="X270" s="34"/>
      <c r="Y270" s="47"/>
      <c r="Z270" s="34"/>
      <c r="AA270" s="47"/>
      <c r="AB270" s="34"/>
      <c r="AC270" s="34"/>
      <c r="AD270" s="34"/>
      <c r="AE270" s="34"/>
    </row>
    <row r="271" spans="1:3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47"/>
      <c r="L271" s="34"/>
      <c r="M271" s="47"/>
      <c r="N271" s="34"/>
      <c r="O271" s="47"/>
      <c r="P271" s="34"/>
      <c r="Q271" s="47"/>
      <c r="R271" s="34"/>
      <c r="S271" s="47"/>
      <c r="T271" s="34"/>
      <c r="U271" s="47"/>
      <c r="V271" s="34"/>
      <c r="W271" s="47"/>
      <c r="X271" s="34"/>
      <c r="Y271" s="47"/>
      <c r="Z271" s="34"/>
      <c r="AA271" s="47"/>
      <c r="AB271" s="34"/>
      <c r="AC271" s="34"/>
      <c r="AD271" s="34"/>
      <c r="AE271" s="34"/>
    </row>
    <row r="272" spans="1:3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47"/>
      <c r="L272" s="34"/>
      <c r="M272" s="47"/>
      <c r="N272" s="34"/>
      <c r="O272" s="47"/>
      <c r="P272" s="34"/>
      <c r="Q272" s="47"/>
      <c r="R272" s="34"/>
      <c r="S272" s="47"/>
      <c r="T272" s="34"/>
      <c r="U272" s="47"/>
      <c r="V272" s="34"/>
      <c r="W272" s="47"/>
      <c r="X272" s="34"/>
      <c r="Y272" s="47"/>
      <c r="Z272" s="34"/>
      <c r="AA272" s="47"/>
      <c r="AB272" s="34"/>
      <c r="AC272" s="34"/>
      <c r="AD272" s="34"/>
      <c r="AE272" s="34"/>
    </row>
    <row r="273" spans="1:3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47"/>
      <c r="L273" s="34"/>
      <c r="M273" s="47"/>
      <c r="N273" s="34"/>
      <c r="O273" s="47"/>
      <c r="P273" s="34"/>
      <c r="Q273" s="47"/>
      <c r="R273" s="34"/>
      <c r="S273" s="47"/>
      <c r="T273" s="34"/>
      <c r="U273" s="47"/>
      <c r="V273" s="34"/>
      <c r="W273" s="47"/>
      <c r="X273" s="34"/>
      <c r="Y273" s="47"/>
      <c r="Z273" s="34"/>
      <c r="AA273" s="47"/>
      <c r="AB273" s="34"/>
      <c r="AC273" s="34"/>
      <c r="AD273" s="34"/>
      <c r="AE273" s="34"/>
    </row>
    <row r="274" spans="1:3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47"/>
      <c r="L274" s="34"/>
      <c r="M274" s="47"/>
      <c r="N274" s="34"/>
      <c r="O274" s="47"/>
      <c r="P274" s="34"/>
      <c r="Q274" s="47"/>
      <c r="R274" s="34"/>
      <c r="S274" s="47"/>
      <c r="T274" s="34"/>
      <c r="U274" s="47"/>
      <c r="V274" s="34"/>
      <c r="W274" s="47"/>
      <c r="X274" s="34"/>
      <c r="Y274" s="47"/>
      <c r="Z274" s="34"/>
      <c r="AA274" s="47"/>
      <c r="AB274" s="34"/>
      <c r="AC274" s="34"/>
      <c r="AD274" s="34"/>
      <c r="AE274" s="34"/>
    </row>
    <row r="275" spans="1:3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47"/>
      <c r="L275" s="34"/>
      <c r="M275" s="47"/>
      <c r="N275" s="34"/>
      <c r="O275" s="47"/>
      <c r="P275" s="34"/>
      <c r="Q275" s="47"/>
      <c r="R275" s="34"/>
      <c r="S275" s="47"/>
      <c r="T275" s="34"/>
      <c r="U275" s="47"/>
      <c r="V275" s="34"/>
      <c r="W275" s="47"/>
      <c r="X275" s="34"/>
      <c r="Y275" s="47"/>
      <c r="Z275" s="34"/>
      <c r="AA275" s="47"/>
      <c r="AB275" s="34"/>
      <c r="AC275" s="34"/>
      <c r="AD275" s="34"/>
      <c r="AE275" s="34"/>
    </row>
    <row r="276" spans="1:3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47"/>
      <c r="L276" s="34"/>
      <c r="M276" s="47"/>
      <c r="N276" s="34"/>
      <c r="O276" s="47"/>
      <c r="P276" s="34"/>
      <c r="Q276" s="47"/>
      <c r="R276" s="34"/>
      <c r="S276" s="47"/>
      <c r="T276" s="34"/>
      <c r="U276" s="47"/>
      <c r="V276" s="34"/>
      <c r="W276" s="47"/>
      <c r="X276" s="34"/>
      <c r="Y276" s="47"/>
      <c r="Z276" s="34"/>
      <c r="AA276" s="47"/>
      <c r="AB276" s="34"/>
      <c r="AC276" s="34"/>
      <c r="AD276" s="34"/>
      <c r="AE276" s="34"/>
    </row>
    <row r="277" spans="1:3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47"/>
      <c r="L277" s="34"/>
      <c r="M277" s="47"/>
      <c r="N277" s="34"/>
      <c r="O277" s="47"/>
      <c r="P277" s="34"/>
      <c r="Q277" s="47"/>
      <c r="R277" s="34"/>
      <c r="S277" s="47"/>
      <c r="T277" s="34"/>
      <c r="U277" s="47"/>
      <c r="V277" s="34"/>
      <c r="W277" s="47"/>
      <c r="X277" s="34"/>
      <c r="Y277" s="47"/>
      <c r="Z277" s="34"/>
      <c r="AA277" s="47"/>
      <c r="AB277" s="34"/>
      <c r="AC277" s="34"/>
      <c r="AD277" s="34"/>
      <c r="AE277" s="34"/>
    </row>
    <row r="278" spans="1:3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47"/>
      <c r="L278" s="34"/>
      <c r="M278" s="47"/>
      <c r="N278" s="34"/>
      <c r="O278" s="47"/>
      <c r="P278" s="34"/>
      <c r="Q278" s="47"/>
      <c r="R278" s="34"/>
      <c r="S278" s="47"/>
      <c r="T278" s="34"/>
      <c r="U278" s="47"/>
      <c r="V278" s="34"/>
      <c r="W278" s="47"/>
      <c r="X278" s="34"/>
      <c r="Y278" s="47"/>
      <c r="Z278" s="34"/>
      <c r="AA278" s="47"/>
      <c r="AB278" s="34"/>
      <c r="AC278" s="34"/>
      <c r="AD278" s="34"/>
      <c r="AE278" s="34"/>
    </row>
    <row r="279" spans="1:3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47"/>
      <c r="L279" s="34"/>
      <c r="M279" s="47"/>
      <c r="N279" s="34"/>
      <c r="O279" s="47"/>
      <c r="P279" s="34"/>
      <c r="Q279" s="47"/>
      <c r="R279" s="34"/>
      <c r="S279" s="47"/>
      <c r="T279" s="34"/>
      <c r="U279" s="47"/>
      <c r="V279" s="34"/>
      <c r="W279" s="47"/>
      <c r="X279" s="34"/>
      <c r="Y279" s="47"/>
      <c r="Z279" s="34"/>
      <c r="AA279" s="47"/>
      <c r="AB279" s="34"/>
      <c r="AC279" s="34"/>
      <c r="AD279" s="34"/>
      <c r="AE279" s="34"/>
    </row>
    <row r="280" spans="1:3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47"/>
      <c r="L280" s="34"/>
      <c r="M280" s="47"/>
      <c r="N280" s="34"/>
      <c r="O280" s="47"/>
      <c r="P280" s="34"/>
      <c r="Q280" s="47"/>
      <c r="R280" s="34"/>
      <c r="S280" s="47"/>
      <c r="T280" s="34"/>
      <c r="U280" s="47"/>
      <c r="V280" s="34"/>
      <c r="W280" s="47"/>
      <c r="X280" s="34"/>
      <c r="Y280" s="47"/>
      <c r="Z280" s="34"/>
      <c r="AA280" s="47"/>
      <c r="AB280" s="34"/>
      <c r="AC280" s="34"/>
      <c r="AD280" s="34"/>
      <c r="AE280" s="34"/>
    </row>
    <row r="281" spans="1:3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47"/>
      <c r="L281" s="34"/>
      <c r="M281" s="47"/>
      <c r="N281" s="34"/>
      <c r="O281" s="47"/>
      <c r="P281" s="34"/>
      <c r="Q281" s="47"/>
      <c r="R281" s="34"/>
      <c r="S281" s="47"/>
      <c r="T281" s="34"/>
      <c r="U281" s="47"/>
      <c r="V281" s="34"/>
      <c r="W281" s="47"/>
      <c r="X281" s="34"/>
      <c r="Y281" s="47"/>
      <c r="Z281" s="34"/>
      <c r="AA281" s="47"/>
      <c r="AB281" s="34"/>
      <c r="AC281" s="34"/>
      <c r="AD281" s="34"/>
      <c r="AE281" s="34"/>
    </row>
    <row r="282" spans="1:3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47"/>
      <c r="L282" s="34"/>
      <c r="M282" s="47"/>
      <c r="N282" s="34"/>
      <c r="O282" s="47"/>
      <c r="P282" s="34"/>
      <c r="Q282" s="47"/>
      <c r="R282" s="34"/>
      <c r="S282" s="47"/>
      <c r="T282" s="34"/>
      <c r="U282" s="47"/>
      <c r="V282" s="34"/>
      <c r="W282" s="47"/>
      <c r="X282" s="34"/>
      <c r="Y282" s="47"/>
      <c r="Z282" s="34"/>
      <c r="AA282" s="47"/>
      <c r="AB282" s="34"/>
      <c r="AC282" s="34"/>
      <c r="AD282" s="34"/>
      <c r="AE282" s="34"/>
    </row>
    <row r="283" spans="1:3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47"/>
      <c r="L283" s="34"/>
      <c r="M283" s="47"/>
      <c r="N283" s="34"/>
      <c r="O283" s="47"/>
      <c r="P283" s="34"/>
      <c r="Q283" s="47"/>
      <c r="R283" s="34"/>
      <c r="S283" s="47"/>
      <c r="T283" s="34"/>
      <c r="U283" s="47"/>
      <c r="V283" s="34"/>
      <c r="W283" s="47"/>
      <c r="X283" s="34"/>
      <c r="Y283" s="47"/>
      <c r="Z283" s="34"/>
      <c r="AA283" s="47"/>
      <c r="AB283" s="34"/>
      <c r="AC283" s="34"/>
      <c r="AD283" s="34"/>
      <c r="AE283" s="34"/>
    </row>
    <row r="284" spans="1:3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47"/>
      <c r="L284" s="34"/>
      <c r="M284" s="47"/>
      <c r="N284" s="34"/>
      <c r="O284" s="47"/>
      <c r="P284" s="34"/>
      <c r="Q284" s="47"/>
      <c r="R284" s="34"/>
      <c r="S284" s="47"/>
      <c r="T284" s="34"/>
      <c r="U284" s="47"/>
      <c r="V284" s="34"/>
      <c r="W284" s="47"/>
      <c r="X284" s="34"/>
      <c r="Y284" s="47"/>
      <c r="Z284" s="34"/>
      <c r="AA284" s="47"/>
      <c r="AB284" s="34"/>
      <c r="AC284" s="34"/>
      <c r="AD284" s="34"/>
      <c r="AE284" s="34"/>
    </row>
    <row r="285" spans="1:3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47"/>
      <c r="L285" s="34"/>
      <c r="M285" s="47"/>
      <c r="N285" s="34"/>
      <c r="O285" s="47"/>
      <c r="P285" s="34"/>
      <c r="Q285" s="47"/>
      <c r="R285" s="34"/>
      <c r="S285" s="47"/>
      <c r="T285" s="34"/>
      <c r="U285" s="47"/>
      <c r="V285" s="34"/>
      <c r="W285" s="47"/>
      <c r="X285" s="34"/>
      <c r="Y285" s="47"/>
      <c r="Z285" s="34"/>
      <c r="AA285" s="47"/>
      <c r="AB285" s="34"/>
      <c r="AC285" s="34"/>
      <c r="AD285" s="34"/>
      <c r="AE285" s="34"/>
    </row>
    <row r="286" spans="1:3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47"/>
      <c r="L286" s="34"/>
      <c r="M286" s="47"/>
      <c r="N286" s="34"/>
      <c r="O286" s="47"/>
      <c r="P286" s="34"/>
      <c r="Q286" s="47"/>
      <c r="R286" s="34"/>
      <c r="S286" s="47"/>
      <c r="T286" s="34"/>
      <c r="U286" s="47"/>
      <c r="V286" s="34"/>
      <c r="W286" s="47"/>
      <c r="X286" s="34"/>
      <c r="Y286" s="47"/>
      <c r="Z286" s="34"/>
      <c r="AA286" s="47"/>
      <c r="AB286" s="34"/>
      <c r="AC286" s="34"/>
      <c r="AD286" s="34"/>
      <c r="AE286" s="34"/>
    </row>
    <row r="287" spans="1:3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47"/>
      <c r="L287" s="34"/>
      <c r="M287" s="47"/>
      <c r="N287" s="34"/>
      <c r="O287" s="47"/>
      <c r="P287" s="34"/>
      <c r="Q287" s="47"/>
      <c r="R287" s="34"/>
      <c r="S287" s="47"/>
      <c r="T287" s="34"/>
      <c r="U287" s="47"/>
      <c r="V287" s="34"/>
      <c r="W287" s="47"/>
      <c r="X287" s="34"/>
      <c r="Y287" s="47"/>
      <c r="Z287" s="34"/>
      <c r="AA287" s="47"/>
      <c r="AB287" s="34"/>
      <c r="AC287" s="34"/>
      <c r="AD287" s="34"/>
      <c r="AE287" s="34"/>
    </row>
    <row r="288" spans="1:3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47"/>
      <c r="L288" s="34"/>
      <c r="M288" s="47"/>
      <c r="N288" s="34"/>
      <c r="O288" s="47"/>
      <c r="P288" s="34"/>
      <c r="Q288" s="47"/>
      <c r="R288" s="34"/>
      <c r="S288" s="47"/>
      <c r="T288" s="34"/>
      <c r="U288" s="47"/>
      <c r="V288" s="34"/>
      <c r="W288" s="47"/>
      <c r="X288" s="34"/>
      <c r="Y288" s="47"/>
      <c r="Z288" s="34"/>
      <c r="AA288" s="47"/>
      <c r="AB288" s="34"/>
      <c r="AC288" s="34"/>
      <c r="AD288" s="34"/>
      <c r="AE288" s="34"/>
    </row>
    <row r="289" spans="1:3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47"/>
      <c r="L289" s="34"/>
      <c r="M289" s="47"/>
      <c r="N289" s="34"/>
      <c r="O289" s="47"/>
      <c r="P289" s="34"/>
      <c r="Q289" s="47"/>
      <c r="R289" s="34"/>
      <c r="S289" s="47"/>
      <c r="T289" s="34"/>
      <c r="U289" s="47"/>
      <c r="V289" s="34"/>
      <c r="W289" s="47"/>
      <c r="X289" s="34"/>
      <c r="Y289" s="47"/>
      <c r="Z289" s="34"/>
      <c r="AA289" s="47"/>
      <c r="AB289" s="34"/>
      <c r="AC289" s="34"/>
      <c r="AD289" s="34"/>
      <c r="AE289" s="34"/>
    </row>
    <row r="290" spans="1:3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47"/>
      <c r="L290" s="34"/>
      <c r="M290" s="47"/>
      <c r="N290" s="34"/>
      <c r="O290" s="47"/>
      <c r="P290" s="34"/>
      <c r="Q290" s="47"/>
      <c r="R290" s="34"/>
      <c r="S290" s="47"/>
      <c r="T290" s="34"/>
      <c r="U290" s="47"/>
      <c r="V290" s="34"/>
      <c r="W290" s="47"/>
      <c r="X290" s="34"/>
      <c r="Y290" s="47"/>
      <c r="Z290" s="34"/>
      <c r="AA290" s="47"/>
      <c r="AB290" s="34"/>
      <c r="AC290" s="34"/>
      <c r="AD290" s="34"/>
      <c r="AE290" s="34"/>
    </row>
    <row r="291" spans="1:3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47"/>
      <c r="L291" s="34"/>
      <c r="M291" s="47"/>
      <c r="N291" s="34"/>
      <c r="O291" s="47"/>
      <c r="P291" s="34"/>
      <c r="Q291" s="47"/>
      <c r="R291" s="34"/>
      <c r="S291" s="47"/>
      <c r="T291" s="34"/>
      <c r="U291" s="47"/>
      <c r="V291" s="34"/>
      <c r="W291" s="47"/>
      <c r="X291" s="34"/>
      <c r="Y291" s="47"/>
      <c r="Z291" s="34"/>
      <c r="AA291" s="47"/>
      <c r="AB291" s="34"/>
      <c r="AC291" s="34"/>
      <c r="AD291" s="34"/>
      <c r="AE291" s="34"/>
    </row>
    <row r="292" spans="1:3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47"/>
      <c r="L292" s="34"/>
      <c r="M292" s="47"/>
      <c r="N292" s="34"/>
      <c r="O292" s="47"/>
      <c r="P292" s="34"/>
      <c r="Q292" s="47"/>
      <c r="R292" s="34"/>
      <c r="S292" s="47"/>
      <c r="T292" s="34"/>
      <c r="U292" s="47"/>
      <c r="V292" s="34"/>
      <c r="W292" s="47"/>
      <c r="X292" s="34"/>
      <c r="Y292" s="47"/>
      <c r="Z292" s="34"/>
      <c r="AA292" s="47"/>
      <c r="AB292" s="34"/>
      <c r="AC292" s="34"/>
      <c r="AD292" s="34"/>
      <c r="AE292" s="34"/>
    </row>
    <row r="293" spans="1:3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47"/>
      <c r="L293" s="34"/>
      <c r="M293" s="47"/>
      <c r="N293" s="34"/>
      <c r="O293" s="47"/>
      <c r="P293" s="34"/>
      <c r="Q293" s="47"/>
      <c r="R293" s="34"/>
      <c r="S293" s="47"/>
      <c r="T293" s="34"/>
      <c r="U293" s="47"/>
      <c r="V293" s="34"/>
      <c r="W293" s="47"/>
      <c r="X293" s="34"/>
      <c r="Y293" s="47"/>
      <c r="Z293" s="34"/>
      <c r="AA293" s="47"/>
      <c r="AB293" s="34"/>
      <c r="AC293" s="34"/>
      <c r="AD293" s="34"/>
      <c r="AE293" s="34"/>
    </row>
    <row r="294" spans="1:3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47"/>
      <c r="L294" s="34"/>
      <c r="M294" s="47"/>
      <c r="N294" s="34"/>
      <c r="O294" s="47"/>
      <c r="P294" s="34"/>
      <c r="Q294" s="47"/>
      <c r="R294" s="34"/>
      <c r="S294" s="47"/>
      <c r="T294" s="34"/>
      <c r="U294" s="47"/>
      <c r="V294" s="34"/>
      <c r="W294" s="47"/>
      <c r="X294" s="34"/>
      <c r="Y294" s="47"/>
      <c r="Z294" s="34"/>
      <c r="AA294" s="47"/>
      <c r="AB294" s="34"/>
      <c r="AC294" s="34"/>
      <c r="AD294" s="34"/>
      <c r="AE294" s="34"/>
    </row>
    <row r="295" spans="1:3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47"/>
      <c r="L295" s="34"/>
      <c r="M295" s="47"/>
      <c r="N295" s="34"/>
      <c r="O295" s="47"/>
      <c r="P295" s="34"/>
      <c r="Q295" s="47"/>
      <c r="R295" s="34"/>
      <c r="S295" s="47"/>
      <c r="T295" s="34"/>
      <c r="U295" s="47"/>
      <c r="V295" s="34"/>
      <c r="W295" s="47"/>
      <c r="X295" s="34"/>
      <c r="Y295" s="47"/>
      <c r="Z295" s="34"/>
      <c r="AA295" s="47"/>
      <c r="AB295" s="34"/>
      <c r="AC295" s="34"/>
      <c r="AD295" s="34"/>
      <c r="AE295" s="34"/>
    </row>
    <row r="296" spans="1:3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47"/>
      <c r="L296" s="34"/>
      <c r="M296" s="47"/>
      <c r="N296" s="34"/>
      <c r="O296" s="47"/>
      <c r="P296" s="34"/>
      <c r="Q296" s="47"/>
      <c r="R296" s="34"/>
      <c r="S296" s="47"/>
      <c r="T296" s="34"/>
      <c r="U296" s="47"/>
      <c r="V296" s="34"/>
      <c r="W296" s="47"/>
      <c r="X296" s="34"/>
      <c r="Y296" s="47"/>
      <c r="Z296" s="34"/>
      <c r="AA296" s="47"/>
      <c r="AB296" s="34"/>
      <c r="AC296" s="34"/>
      <c r="AD296" s="34"/>
      <c r="AE296" s="34"/>
    </row>
    <row r="297" spans="1:3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47"/>
      <c r="L297" s="34"/>
      <c r="M297" s="47"/>
      <c r="N297" s="34"/>
      <c r="O297" s="47"/>
      <c r="P297" s="34"/>
      <c r="Q297" s="47"/>
      <c r="R297" s="34"/>
      <c r="S297" s="47"/>
      <c r="T297" s="34"/>
      <c r="U297" s="47"/>
      <c r="V297" s="34"/>
      <c r="W297" s="47"/>
      <c r="X297" s="34"/>
      <c r="Y297" s="47"/>
      <c r="Z297" s="34"/>
      <c r="AA297" s="47"/>
      <c r="AB297" s="34"/>
      <c r="AC297" s="34"/>
      <c r="AD297" s="34"/>
      <c r="AE297" s="34"/>
    </row>
    <row r="298" spans="1:3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47"/>
      <c r="L298" s="34"/>
      <c r="M298" s="47"/>
      <c r="N298" s="34"/>
      <c r="O298" s="47"/>
      <c r="P298" s="34"/>
      <c r="Q298" s="47"/>
      <c r="R298" s="34"/>
      <c r="S298" s="47"/>
      <c r="T298" s="34"/>
      <c r="U298" s="47"/>
      <c r="V298" s="34"/>
      <c r="W298" s="47"/>
      <c r="X298" s="34"/>
      <c r="Y298" s="47"/>
      <c r="Z298" s="34"/>
      <c r="AA298" s="47"/>
      <c r="AB298" s="34"/>
      <c r="AC298" s="34"/>
      <c r="AD298" s="34"/>
      <c r="AE298" s="34"/>
    </row>
    <row r="299" spans="1:3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47"/>
      <c r="L299" s="34"/>
      <c r="M299" s="47"/>
      <c r="N299" s="34"/>
      <c r="O299" s="47"/>
      <c r="P299" s="34"/>
      <c r="Q299" s="47"/>
      <c r="R299" s="34"/>
      <c r="S299" s="47"/>
      <c r="T299" s="34"/>
      <c r="U299" s="47"/>
      <c r="V299" s="34"/>
      <c r="W299" s="47"/>
      <c r="X299" s="34"/>
      <c r="Y299" s="47"/>
      <c r="Z299" s="34"/>
      <c r="AA299" s="47"/>
      <c r="AB299" s="34"/>
      <c r="AC299" s="34"/>
      <c r="AD299" s="34"/>
      <c r="AE299" s="34"/>
    </row>
    <row r="300" spans="1:3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47"/>
      <c r="L300" s="34"/>
      <c r="M300" s="47"/>
      <c r="N300" s="34"/>
      <c r="O300" s="47"/>
      <c r="P300" s="34"/>
      <c r="Q300" s="47"/>
      <c r="R300" s="34"/>
      <c r="S300" s="47"/>
      <c r="T300" s="34"/>
      <c r="U300" s="47"/>
      <c r="V300" s="34"/>
      <c r="W300" s="47"/>
      <c r="X300" s="34"/>
      <c r="Y300" s="47"/>
      <c r="Z300" s="34"/>
      <c r="AA300" s="47"/>
      <c r="AB300" s="34"/>
      <c r="AC300" s="34"/>
      <c r="AD300" s="34"/>
      <c r="AE300" s="34"/>
    </row>
    <row r="301" spans="1:3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47"/>
      <c r="L301" s="34"/>
      <c r="M301" s="47"/>
      <c r="N301" s="34"/>
      <c r="O301" s="47"/>
      <c r="P301" s="34"/>
      <c r="Q301" s="47"/>
      <c r="R301" s="34"/>
      <c r="S301" s="47"/>
      <c r="T301" s="34"/>
      <c r="U301" s="47"/>
      <c r="V301" s="34"/>
      <c r="W301" s="47"/>
      <c r="X301" s="34"/>
      <c r="Y301" s="47"/>
      <c r="Z301" s="34"/>
      <c r="AA301" s="47"/>
      <c r="AB301" s="34"/>
      <c r="AC301" s="34"/>
      <c r="AD301" s="34"/>
      <c r="AE301" s="34"/>
    </row>
    <row r="302" spans="1:3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47"/>
      <c r="L302" s="34"/>
      <c r="M302" s="47"/>
      <c r="N302" s="34"/>
      <c r="O302" s="47"/>
      <c r="P302" s="34"/>
      <c r="Q302" s="47"/>
      <c r="R302" s="34"/>
      <c r="S302" s="47"/>
      <c r="T302" s="34"/>
      <c r="U302" s="47"/>
      <c r="V302" s="34"/>
      <c r="W302" s="47"/>
      <c r="X302" s="34"/>
      <c r="Y302" s="47"/>
      <c r="Z302" s="34"/>
      <c r="AA302" s="47"/>
      <c r="AB302" s="34"/>
      <c r="AC302" s="34"/>
      <c r="AD302" s="34"/>
      <c r="AE302" s="34"/>
    </row>
    <row r="303" spans="1:3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47"/>
      <c r="L303" s="34"/>
      <c r="M303" s="47"/>
      <c r="N303" s="34"/>
      <c r="O303" s="47"/>
      <c r="P303" s="34"/>
      <c r="Q303" s="47"/>
      <c r="R303" s="34"/>
      <c r="S303" s="47"/>
      <c r="T303" s="34"/>
      <c r="U303" s="47"/>
      <c r="V303" s="34"/>
      <c r="W303" s="47"/>
      <c r="X303" s="34"/>
      <c r="Y303" s="47"/>
      <c r="Z303" s="34"/>
      <c r="AA303" s="47"/>
      <c r="AB303" s="34"/>
      <c r="AC303" s="34"/>
      <c r="AD303" s="34"/>
      <c r="AE303" s="34"/>
    </row>
    <row r="304" spans="1:3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47"/>
      <c r="L304" s="34"/>
      <c r="M304" s="47"/>
      <c r="N304" s="34"/>
      <c r="O304" s="47"/>
      <c r="P304" s="34"/>
      <c r="Q304" s="47"/>
      <c r="R304" s="34"/>
      <c r="S304" s="47"/>
      <c r="T304" s="34"/>
      <c r="U304" s="47"/>
      <c r="V304" s="34"/>
      <c r="W304" s="47"/>
      <c r="X304" s="34"/>
      <c r="Y304" s="47"/>
      <c r="Z304" s="34"/>
      <c r="AA304" s="47"/>
      <c r="AB304" s="34"/>
      <c r="AC304" s="34"/>
      <c r="AD304" s="34"/>
      <c r="AE304" s="34"/>
    </row>
    <row r="305" spans="1:3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47"/>
      <c r="L305" s="34"/>
      <c r="M305" s="47"/>
      <c r="N305" s="34"/>
      <c r="O305" s="47"/>
      <c r="P305" s="34"/>
      <c r="Q305" s="47"/>
      <c r="R305" s="34"/>
      <c r="S305" s="47"/>
      <c r="T305" s="34"/>
      <c r="U305" s="47"/>
      <c r="V305" s="34"/>
      <c r="W305" s="47"/>
      <c r="X305" s="34"/>
      <c r="Y305" s="47"/>
      <c r="Z305" s="34"/>
      <c r="AA305" s="47"/>
      <c r="AB305" s="34"/>
      <c r="AC305" s="34"/>
      <c r="AD305" s="34"/>
      <c r="AE305" s="34"/>
    </row>
    <row r="306" spans="1:3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47"/>
      <c r="L306" s="34"/>
      <c r="M306" s="47"/>
      <c r="N306" s="34"/>
      <c r="O306" s="47"/>
      <c r="P306" s="34"/>
      <c r="Q306" s="47"/>
      <c r="R306" s="34"/>
      <c r="S306" s="47"/>
      <c r="T306" s="34"/>
      <c r="U306" s="47"/>
      <c r="V306" s="34"/>
      <c r="W306" s="47"/>
      <c r="X306" s="34"/>
      <c r="Y306" s="47"/>
      <c r="Z306" s="34"/>
      <c r="AA306" s="47"/>
      <c r="AB306" s="34"/>
      <c r="AC306" s="34"/>
      <c r="AD306" s="34"/>
      <c r="AE306" s="34"/>
    </row>
    <row r="307" spans="1:3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47"/>
      <c r="L307" s="34"/>
      <c r="M307" s="47"/>
      <c r="N307" s="34"/>
      <c r="O307" s="47"/>
      <c r="P307" s="34"/>
      <c r="Q307" s="47"/>
      <c r="R307" s="34"/>
      <c r="S307" s="47"/>
      <c r="T307" s="34"/>
      <c r="U307" s="47"/>
      <c r="V307" s="34"/>
      <c r="W307" s="47"/>
      <c r="X307" s="34"/>
      <c r="Y307" s="47"/>
      <c r="Z307" s="34"/>
      <c r="AA307" s="47"/>
      <c r="AB307" s="34"/>
      <c r="AC307" s="34"/>
      <c r="AD307" s="34"/>
      <c r="AE307" s="34"/>
    </row>
    <row r="308" spans="1:3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47"/>
      <c r="L308" s="34"/>
      <c r="M308" s="47"/>
      <c r="N308" s="34"/>
      <c r="O308" s="47"/>
      <c r="P308" s="34"/>
      <c r="Q308" s="47"/>
      <c r="R308" s="34"/>
      <c r="S308" s="47"/>
      <c r="T308" s="34"/>
      <c r="U308" s="47"/>
      <c r="V308" s="34"/>
      <c r="W308" s="47"/>
      <c r="X308" s="34"/>
      <c r="Y308" s="47"/>
      <c r="Z308" s="34"/>
      <c r="AA308" s="47"/>
      <c r="AB308" s="34"/>
      <c r="AC308" s="34"/>
      <c r="AD308" s="34"/>
      <c r="AE308" s="34"/>
    </row>
    <row r="309" spans="1:3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47"/>
      <c r="L309" s="34"/>
      <c r="M309" s="47"/>
      <c r="N309" s="34"/>
      <c r="O309" s="47"/>
      <c r="P309" s="34"/>
      <c r="Q309" s="47"/>
      <c r="R309" s="34"/>
      <c r="S309" s="47"/>
      <c r="T309" s="34"/>
      <c r="U309" s="47"/>
      <c r="V309" s="34"/>
      <c r="W309" s="47"/>
      <c r="X309" s="34"/>
      <c r="Y309" s="47"/>
      <c r="Z309" s="34"/>
      <c r="AA309" s="47"/>
      <c r="AB309" s="34"/>
      <c r="AC309" s="34"/>
      <c r="AD309" s="34"/>
      <c r="AE309" s="34"/>
    </row>
    <row r="310" spans="1:3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47"/>
      <c r="L310" s="34"/>
      <c r="M310" s="47"/>
      <c r="N310" s="34"/>
      <c r="O310" s="47"/>
      <c r="P310" s="34"/>
      <c r="Q310" s="47"/>
      <c r="R310" s="34"/>
      <c r="S310" s="47"/>
      <c r="T310" s="34"/>
      <c r="U310" s="47"/>
      <c r="V310" s="34"/>
      <c r="W310" s="47"/>
      <c r="X310" s="34"/>
      <c r="Y310" s="47"/>
      <c r="Z310" s="34"/>
      <c r="AA310" s="47"/>
      <c r="AB310" s="34"/>
      <c r="AC310" s="34"/>
      <c r="AD310" s="34"/>
      <c r="AE310" s="34"/>
    </row>
    <row r="311" spans="1:3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47"/>
      <c r="L311" s="34"/>
      <c r="M311" s="47"/>
      <c r="N311" s="34"/>
      <c r="O311" s="47"/>
      <c r="P311" s="34"/>
      <c r="Q311" s="47"/>
      <c r="R311" s="34"/>
      <c r="S311" s="47"/>
      <c r="T311" s="34"/>
      <c r="U311" s="47"/>
      <c r="V311" s="34"/>
      <c r="W311" s="47"/>
      <c r="X311" s="34"/>
      <c r="Y311" s="47"/>
      <c r="Z311" s="34"/>
      <c r="AA311" s="47"/>
      <c r="AB311" s="34"/>
      <c r="AC311" s="34"/>
      <c r="AD311" s="34"/>
      <c r="AE311" s="34"/>
    </row>
    <row r="312" spans="1:3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47"/>
      <c r="L312" s="34"/>
      <c r="M312" s="47"/>
      <c r="N312" s="34"/>
      <c r="O312" s="47"/>
      <c r="P312" s="34"/>
      <c r="Q312" s="47"/>
      <c r="R312" s="34"/>
      <c r="S312" s="47"/>
      <c r="T312" s="34"/>
      <c r="U312" s="47"/>
      <c r="V312" s="34"/>
      <c r="W312" s="47"/>
      <c r="X312" s="34"/>
      <c r="Y312" s="47"/>
      <c r="Z312" s="34"/>
      <c r="AA312" s="47"/>
      <c r="AB312" s="34"/>
      <c r="AC312" s="34"/>
      <c r="AD312" s="34"/>
      <c r="AE312" s="34"/>
    </row>
    <row r="313" spans="1:3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47"/>
      <c r="L313" s="34"/>
      <c r="M313" s="47"/>
      <c r="N313" s="34"/>
      <c r="O313" s="47"/>
      <c r="P313" s="34"/>
      <c r="Q313" s="47"/>
      <c r="R313" s="34"/>
      <c r="S313" s="47"/>
      <c r="T313" s="34"/>
      <c r="U313" s="47"/>
      <c r="V313" s="34"/>
      <c r="W313" s="47"/>
      <c r="X313" s="34"/>
      <c r="Y313" s="47"/>
      <c r="Z313" s="34"/>
      <c r="AA313" s="47"/>
      <c r="AB313" s="34"/>
      <c r="AC313" s="34"/>
      <c r="AD313" s="34"/>
      <c r="AE313" s="34"/>
    </row>
    <row r="314" spans="1:3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47"/>
      <c r="L314" s="34"/>
      <c r="M314" s="47"/>
      <c r="N314" s="34"/>
      <c r="O314" s="47"/>
      <c r="P314" s="34"/>
      <c r="Q314" s="47"/>
      <c r="R314" s="34"/>
      <c r="S314" s="47"/>
      <c r="T314" s="34"/>
      <c r="U314" s="47"/>
      <c r="V314" s="34"/>
      <c r="W314" s="47"/>
      <c r="X314" s="34"/>
      <c r="Y314" s="47"/>
      <c r="Z314" s="34"/>
      <c r="AA314" s="47"/>
      <c r="AB314" s="34"/>
      <c r="AC314" s="34"/>
      <c r="AD314" s="34"/>
      <c r="AE314" s="34"/>
    </row>
    <row r="315" spans="1:3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47"/>
      <c r="L315" s="34"/>
      <c r="M315" s="47"/>
      <c r="N315" s="34"/>
      <c r="O315" s="47"/>
      <c r="P315" s="34"/>
      <c r="Q315" s="47"/>
      <c r="R315" s="34"/>
      <c r="S315" s="47"/>
      <c r="T315" s="34"/>
      <c r="U315" s="47"/>
      <c r="V315" s="34"/>
      <c r="W315" s="47"/>
      <c r="X315" s="34"/>
      <c r="Y315" s="47"/>
      <c r="Z315" s="34"/>
      <c r="AA315" s="47"/>
      <c r="AB315" s="34"/>
      <c r="AC315" s="34"/>
      <c r="AD315" s="34"/>
      <c r="AE315" s="34"/>
    </row>
    <row r="316" spans="1:3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47"/>
      <c r="L316" s="34"/>
      <c r="M316" s="47"/>
      <c r="N316" s="34"/>
      <c r="O316" s="47"/>
      <c r="P316" s="34"/>
      <c r="Q316" s="47"/>
      <c r="R316" s="34"/>
      <c r="S316" s="47"/>
      <c r="T316" s="34"/>
      <c r="U316" s="47"/>
      <c r="V316" s="34"/>
      <c r="W316" s="47"/>
      <c r="X316" s="34"/>
      <c r="Y316" s="47"/>
      <c r="Z316" s="34"/>
      <c r="AA316" s="47"/>
      <c r="AB316" s="34"/>
      <c r="AC316" s="34"/>
      <c r="AD316" s="34"/>
      <c r="AE316" s="34"/>
    </row>
    <row r="317" spans="1:3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47"/>
      <c r="L317" s="34"/>
      <c r="M317" s="47"/>
      <c r="N317" s="34"/>
      <c r="O317" s="47"/>
      <c r="P317" s="34"/>
      <c r="Q317" s="47"/>
      <c r="R317" s="34"/>
      <c r="S317" s="47"/>
      <c r="T317" s="34"/>
      <c r="U317" s="47"/>
      <c r="V317" s="34"/>
      <c r="W317" s="47"/>
      <c r="X317" s="34"/>
      <c r="Y317" s="47"/>
      <c r="Z317" s="34"/>
      <c r="AA317" s="47"/>
      <c r="AB317" s="34"/>
      <c r="AC317" s="34"/>
      <c r="AD317" s="34"/>
      <c r="AE317" s="34"/>
    </row>
    <row r="318" spans="1:3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47"/>
      <c r="L318" s="34"/>
      <c r="M318" s="47"/>
      <c r="N318" s="34"/>
      <c r="O318" s="47"/>
      <c r="P318" s="34"/>
      <c r="Q318" s="47"/>
      <c r="R318" s="34"/>
      <c r="S318" s="47"/>
      <c r="T318" s="34"/>
      <c r="U318" s="47"/>
      <c r="V318" s="34"/>
      <c r="W318" s="47"/>
      <c r="X318" s="34"/>
      <c r="Y318" s="47"/>
      <c r="Z318" s="34"/>
      <c r="AA318" s="47"/>
      <c r="AB318" s="34"/>
      <c r="AC318" s="34"/>
      <c r="AD318" s="34"/>
      <c r="AE318" s="34"/>
    </row>
    <row r="319" spans="1:3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47"/>
      <c r="L319" s="34"/>
      <c r="M319" s="47"/>
      <c r="N319" s="34"/>
      <c r="O319" s="47"/>
      <c r="P319" s="34"/>
      <c r="Q319" s="47"/>
      <c r="R319" s="34"/>
      <c r="S319" s="47"/>
      <c r="T319" s="34"/>
      <c r="U319" s="47"/>
      <c r="V319" s="34"/>
      <c r="W319" s="47"/>
      <c r="X319" s="34"/>
      <c r="Y319" s="47"/>
      <c r="Z319" s="34"/>
      <c r="AA319" s="47"/>
      <c r="AB319" s="34"/>
      <c r="AC319" s="34"/>
      <c r="AD319" s="34"/>
      <c r="AE319" s="34"/>
    </row>
    <row r="320" spans="1:3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47"/>
      <c r="L320" s="34"/>
      <c r="M320" s="47"/>
      <c r="N320" s="34"/>
      <c r="O320" s="47"/>
      <c r="P320" s="34"/>
      <c r="Q320" s="47"/>
      <c r="R320" s="34"/>
      <c r="S320" s="47"/>
      <c r="T320" s="34"/>
      <c r="U320" s="47"/>
      <c r="V320" s="34"/>
      <c r="W320" s="47"/>
      <c r="X320" s="34"/>
      <c r="Y320" s="47"/>
      <c r="Z320" s="34"/>
      <c r="AA320" s="47"/>
      <c r="AB320" s="34"/>
      <c r="AC320" s="34"/>
      <c r="AD320" s="34"/>
      <c r="AE320" s="34"/>
    </row>
    <row r="321" spans="1:3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47"/>
      <c r="L321" s="34"/>
      <c r="M321" s="47"/>
      <c r="N321" s="34"/>
      <c r="O321" s="47"/>
      <c r="P321" s="34"/>
      <c r="Q321" s="47"/>
      <c r="R321" s="34"/>
      <c r="S321" s="47"/>
      <c r="T321" s="34"/>
      <c r="U321" s="47"/>
      <c r="V321" s="34"/>
      <c r="W321" s="47"/>
      <c r="X321" s="34"/>
      <c r="Y321" s="47"/>
      <c r="Z321" s="34"/>
      <c r="AA321" s="47"/>
      <c r="AB321" s="34"/>
      <c r="AC321" s="34"/>
      <c r="AD321" s="34"/>
      <c r="AE321" s="34"/>
    </row>
    <row r="322" spans="1:3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47"/>
      <c r="L322" s="34"/>
      <c r="M322" s="47"/>
      <c r="N322" s="34"/>
      <c r="O322" s="47"/>
      <c r="P322" s="34"/>
      <c r="Q322" s="47"/>
      <c r="R322" s="34"/>
      <c r="S322" s="47"/>
      <c r="T322" s="34"/>
      <c r="U322" s="47"/>
      <c r="V322" s="34"/>
      <c r="W322" s="47"/>
      <c r="X322" s="34"/>
      <c r="Y322" s="47"/>
      <c r="Z322" s="34"/>
      <c r="AA322" s="47"/>
      <c r="AB322" s="34"/>
      <c r="AC322" s="34"/>
      <c r="AD322" s="34"/>
      <c r="AE322" s="34"/>
    </row>
    <row r="323" spans="1:3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47"/>
      <c r="L323" s="34"/>
      <c r="M323" s="47"/>
      <c r="N323" s="34"/>
      <c r="O323" s="47"/>
      <c r="P323" s="34"/>
      <c r="Q323" s="47"/>
      <c r="R323" s="34"/>
      <c r="S323" s="47"/>
      <c r="T323" s="34"/>
      <c r="U323" s="47"/>
      <c r="V323" s="34"/>
      <c r="W323" s="47"/>
      <c r="X323" s="34"/>
      <c r="Y323" s="47"/>
      <c r="Z323" s="34"/>
      <c r="AA323" s="47"/>
      <c r="AB323" s="34"/>
      <c r="AC323" s="34"/>
      <c r="AD323" s="34"/>
      <c r="AE323" s="34"/>
    </row>
    <row r="324" spans="1:3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47"/>
      <c r="L324" s="34"/>
      <c r="M324" s="47"/>
      <c r="N324" s="34"/>
      <c r="O324" s="47"/>
      <c r="P324" s="34"/>
      <c r="Q324" s="47"/>
      <c r="R324" s="34"/>
      <c r="S324" s="47"/>
      <c r="T324" s="34"/>
      <c r="U324" s="47"/>
      <c r="V324" s="34"/>
      <c r="W324" s="47"/>
      <c r="X324" s="34"/>
      <c r="Y324" s="47"/>
      <c r="Z324" s="34"/>
      <c r="AA324" s="47"/>
      <c r="AB324" s="34"/>
      <c r="AC324" s="34"/>
      <c r="AD324" s="34"/>
      <c r="AE324" s="34"/>
    </row>
    <row r="325" spans="1:3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47"/>
      <c r="L325" s="34"/>
      <c r="M325" s="47"/>
      <c r="N325" s="34"/>
      <c r="O325" s="47"/>
      <c r="P325" s="34"/>
      <c r="Q325" s="47"/>
      <c r="R325" s="34"/>
      <c r="S325" s="47"/>
      <c r="T325" s="34"/>
      <c r="U325" s="47"/>
      <c r="V325" s="34"/>
      <c r="W325" s="47"/>
      <c r="X325" s="34"/>
      <c r="Y325" s="47"/>
      <c r="Z325" s="34"/>
      <c r="AA325" s="47"/>
      <c r="AB325" s="34"/>
      <c r="AC325" s="34"/>
      <c r="AD325" s="34"/>
      <c r="AE325" s="34"/>
    </row>
    <row r="326" spans="1:3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47"/>
      <c r="L326" s="34"/>
      <c r="M326" s="47"/>
      <c r="N326" s="34"/>
      <c r="O326" s="47"/>
      <c r="P326" s="34"/>
      <c r="Q326" s="47"/>
      <c r="R326" s="34"/>
      <c r="S326" s="47"/>
      <c r="T326" s="34"/>
      <c r="U326" s="47"/>
      <c r="V326" s="34"/>
      <c r="W326" s="47"/>
      <c r="X326" s="34"/>
      <c r="Y326" s="47"/>
      <c r="Z326" s="34"/>
      <c r="AA326" s="47"/>
      <c r="AB326" s="34"/>
      <c r="AC326" s="34"/>
      <c r="AD326" s="34"/>
      <c r="AE326" s="34"/>
    </row>
    <row r="327" spans="1:3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47"/>
      <c r="L327" s="34"/>
      <c r="M327" s="47"/>
      <c r="N327" s="34"/>
      <c r="O327" s="47"/>
      <c r="P327" s="34"/>
      <c r="Q327" s="47"/>
      <c r="R327" s="34"/>
      <c r="S327" s="47"/>
      <c r="T327" s="34"/>
      <c r="U327" s="47"/>
      <c r="V327" s="34"/>
      <c r="W327" s="47"/>
      <c r="X327" s="34"/>
      <c r="Y327" s="47"/>
      <c r="Z327" s="34"/>
      <c r="AA327" s="47"/>
      <c r="AB327" s="34"/>
      <c r="AC327" s="34"/>
      <c r="AD327" s="34"/>
      <c r="AE327" s="34"/>
    </row>
    <row r="328" spans="1:3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47"/>
      <c r="L328" s="34"/>
      <c r="M328" s="47"/>
      <c r="N328" s="34"/>
      <c r="O328" s="47"/>
      <c r="P328" s="34"/>
      <c r="Q328" s="47"/>
      <c r="R328" s="34"/>
      <c r="S328" s="47"/>
      <c r="T328" s="34"/>
      <c r="U328" s="47"/>
      <c r="V328" s="34"/>
      <c r="W328" s="47"/>
      <c r="X328" s="34"/>
      <c r="Y328" s="47"/>
      <c r="Z328" s="34"/>
      <c r="AA328" s="47"/>
      <c r="AB328" s="34"/>
      <c r="AC328" s="34"/>
      <c r="AD328" s="34"/>
      <c r="AE328" s="34"/>
    </row>
    <row r="329" spans="1:3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47"/>
      <c r="L329" s="34"/>
      <c r="M329" s="47"/>
      <c r="N329" s="34"/>
      <c r="O329" s="47"/>
      <c r="P329" s="34"/>
      <c r="Q329" s="47"/>
      <c r="R329" s="34"/>
      <c r="S329" s="47"/>
      <c r="T329" s="34"/>
      <c r="U329" s="47"/>
      <c r="V329" s="34"/>
      <c r="W329" s="47"/>
      <c r="X329" s="34"/>
      <c r="Y329" s="47"/>
      <c r="Z329" s="34"/>
      <c r="AA329" s="47"/>
      <c r="AB329" s="34"/>
      <c r="AC329" s="34"/>
      <c r="AD329" s="34"/>
      <c r="AE329" s="34"/>
    </row>
    <row r="330" spans="1:3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47"/>
      <c r="L330" s="34"/>
      <c r="M330" s="47"/>
      <c r="N330" s="34"/>
      <c r="O330" s="47"/>
      <c r="P330" s="34"/>
      <c r="Q330" s="47"/>
      <c r="R330" s="34"/>
      <c r="S330" s="47"/>
      <c r="T330" s="34"/>
      <c r="U330" s="47"/>
      <c r="V330" s="34"/>
      <c r="W330" s="47"/>
      <c r="X330" s="34"/>
      <c r="Y330" s="47"/>
      <c r="Z330" s="34"/>
      <c r="AA330" s="47"/>
      <c r="AB330" s="34"/>
      <c r="AC330" s="34"/>
      <c r="AD330" s="34"/>
      <c r="AE330" s="34"/>
    </row>
    <row r="331" spans="1:3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47"/>
      <c r="L331" s="34"/>
      <c r="M331" s="47"/>
      <c r="N331" s="34"/>
      <c r="O331" s="47"/>
      <c r="P331" s="34"/>
      <c r="Q331" s="47"/>
      <c r="R331" s="34"/>
      <c r="S331" s="47"/>
      <c r="T331" s="34"/>
      <c r="U331" s="47"/>
      <c r="V331" s="34"/>
      <c r="W331" s="47"/>
      <c r="X331" s="34"/>
      <c r="Y331" s="47"/>
      <c r="Z331" s="34"/>
      <c r="AA331" s="47"/>
      <c r="AB331" s="34"/>
      <c r="AC331" s="34"/>
      <c r="AD331" s="34"/>
      <c r="AE331" s="34"/>
    </row>
    <row r="332" spans="1:3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47"/>
      <c r="L332" s="34"/>
      <c r="M332" s="47"/>
      <c r="N332" s="34"/>
      <c r="O332" s="47"/>
      <c r="P332" s="34"/>
      <c r="Q332" s="47"/>
      <c r="R332" s="34"/>
      <c r="S332" s="47"/>
      <c r="T332" s="34"/>
      <c r="U332" s="47"/>
      <c r="V332" s="34"/>
      <c r="W332" s="47"/>
      <c r="X332" s="34"/>
      <c r="Y332" s="47"/>
      <c r="Z332" s="34"/>
      <c r="AA332" s="47"/>
      <c r="AB332" s="34"/>
      <c r="AC332" s="34"/>
      <c r="AD332" s="34"/>
      <c r="AE332" s="34"/>
    </row>
    <row r="333" spans="1:3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47"/>
      <c r="L333" s="34"/>
      <c r="M333" s="47"/>
      <c r="N333" s="34"/>
      <c r="O333" s="47"/>
      <c r="P333" s="34"/>
      <c r="Q333" s="47"/>
      <c r="R333" s="34"/>
      <c r="S333" s="47"/>
      <c r="T333" s="34"/>
      <c r="U333" s="47"/>
      <c r="V333" s="34"/>
      <c r="W333" s="47"/>
      <c r="X333" s="34"/>
      <c r="Y333" s="47"/>
      <c r="Z333" s="34"/>
      <c r="AA333" s="47"/>
      <c r="AB333" s="34"/>
      <c r="AC333" s="34"/>
      <c r="AD333" s="34"/>
      <c r="AE333" s="34"/>
    </row>
    <row r="334" spans="1:3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47"/>
      <c r="L334" s="34"/>
      <c r="M334" s="47"/>
      <c r="N334" s="34"/>
      <c r="O334" s="47"/>
      <c r="P334" s="34"/>
      <c r="Q334" s="47"/>
      <c r="R334" s="34"/>
      <c r="S334" s="47"/>
      <c r="T334" s="34"/>
      <c r="U334" s="47"/>
      <c r="V334" s="34"/>
      <c r="W334" s="47"/>
      <c r="X334" s="34"/>
      <c r="Y334" s="47"/>
      <c r="Z334" s="34"/>
      <c r="AA334" s="47"/>
      <c r="AB334" s="34"/>
      <c r="AC334" s="34"/>
      <c r="AD334" s="34"/>
      <c r="AE334" s="34"/>
    </row>
    <row r="335" spans="1:3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47"/>
      <c r="L335" s="34"/>
      <c r="M335" s="47"/>
      <c r="N335" s="34"/>
      <c r="O335" s="47"/>
      <c r="P335" s="34"/>
      <c r="Q335" s="47"/>
      <c r="R335" s="34"/>
      <c r="S335" s="47"/>
      <c r="T335" s="34"/>
      <c r="U335" s="47"/>
      <c r="V335" s="34"/>
      <c r="W335" s="47"/>
      <c r="X335" s="34"/>
      <c r="Y335" s="47"/>
      <c r="Z335" s="34"/>
      <c r="AA335" s="47"/>
      <c r="AB335" s="34"/>
      <c r="AC335" s="34"/>
      <c r="AD335" s="34"/>
      <c r="AE335" s="34"/>
    </row>
    <row r="336" spans="1:3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47"/>
      <c r="L336" s="34"/>
      <c r="M336" s="47"/>
      <c r="N336" s="34"/>
      <c r="O336" s="47"/>
      <c r="P336" s="34"/>
      <c r="Q336" s="47"/>
      <c r="R336" s="34"/>
      <c r="S336" s="47"/>
      <c r="T336" s="34"/>
      <c r="U336" s="47"/>
      <c r="V336" s="34"/>
      <c r="W336" s="47"/>
      <c r="X336" s="34"/>
      <c r="Y336" s="47"/>
      <c r="Z336" s="34"/>
      <c r="AA336" s="47"/>
      <c r="AB336" s="34"/>
      <c r="AC336" s="34"/>
      <c r="AD336" s="34"/>
      <c r="AE336" s="34"/>
    </row>
    <row r="337" spans="1:3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47"/>
      <c r="L337" s="34"/>
      <c r="M337" s="47"/>
      <c r="N337" s="34"/>
      <c r="O337" s="47"/>
      <c r="P337" s="34"/>
      <c r="Q337" s="47"/>
      <c r="R337" s="34"/>
      <c r="S337" s="47"/>
      <c r="T337" s="34"/>
      <c r="U337" s="47"/>
      <c r="V337" s="34"/>
      <c r="W337" s="47"/>
      <c r="X337" s="34"/>
      <c r="Y337" s="47"/>
      <c r="Z337" s="34"/>
      <c r="AA337" s="47"/>
      <c r="AB337" s="34"/>
      <c r="AC337" s="34"/>
      <c r="AD337" s="34"/>
      <c r="AE337" s="34"/>
    </row>
    <row r="338" spans="1:3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47"/>
      <c r="L338" s="34"/>
      <c r="M338" s="47"/>
      <c r="N338" s="34"/>
      <c r="O338" s="47"/>
      <c r="P338" s="34"/>
      <c r="Q338" s="47"/>
      <c r="R338" s="34"/>
      <c r="S338" s="47"/>
      <c r="T338" s="34"/>
      <c r="U338" s="47"/>
      <c r="V338" s="34"/>
      <c r="W338" s="47"/>
      <c r="X338" s="34"/>
      <c r="Y338" s="47"/>
      <c r="Z338" s="34"/>
      <c r="AA338" s="47"/>
      <c r="AB338" s="34"/>
      <c r="AC338" s="34"/>
      <c r="AD338" s="34"/>
      <c r="AE338" s="34"/>
    </row>
    <row r="339" spans="1:3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47"/>
      <c r="L339" s="34"/>
      <c r="M339" s="47"/>
      <c r="N339" s="34"/>
      <c r="O339" s="47"/>
      <c r="P339" s="34"/>
      <c r="Q339" s="47"/>
      <c r="R339" s="34"/>
      <c r="S339" s="47"/>
      <c r="T339" s="34"/>
      <c r="U339" s="47"/>
      <c r="V339" s="34"/>
      <c r="W339" s="47"/>
      <c r="X339" s="34"/>
      <c r="Y339" s="47"/>
      <c r="Z339" s="34"/>
      <c r="AA339" s="47"/>
      <c r="AB339" s="34"/>
      <c r="AC339" s="34"/>
      <c r="AD339" s="34"/>
      <c r="AE339" s="34"/>
    </row>
    <row r="340" spans="1:3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47"/>
      <c r="L340" s="34"/>
      <c r="M340" s="47"/>
      <c r="N340" s="34"/>
      <c r="O340" s="47"/>
      <c r="P340" s="34"/>
      <c r="Q340" s="47"/>
      <c r="R340" s="34"/>
      <c r="S340" s="47"/>
      <c r="T340" s="34"/>
      <c r="U340" s="47"/>
      <c r="V340" s="34"/>
      <c r="W340" s="47"/>
      <c r="X340" s="34"/>
      <c r="Y340" s="47"/>
      <c r="Z340" s="34"/>
      <c r="AA340" s="47"/>
      <c r="AB340" s="34"/>
      <c r="AC340" s="34"/>
      <c r="AD340" s="34"/>
      <c r="AE340" s="34"/>
    </row>
    <row r="341" spans="1:3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47"/>
      <c r="L341" s="34"/>
      <c r="M341" s="47"/>
      <c r="N341" s="34"/>
      <c r="O341" s="47"/>
      <c r="P341" s="34"/>
      <c r="Q341" s="47"/>
      <c r="R341" s="34"/>
      <c r="S341" s="47"/>
      <c r="T341" s="34"/>
      <c r="U341" s="47"/>
      <c r="V341" s="34"/>
      <c r="W341" s="47"/>
      <c r="X341" s="34"/>
      <c r="Y341" s="47"/>
      <c r="Z341" s="34"/>
      <c r="AA341" s="47"/>
      <c r="AB341" s="34"/>
      <c r="AC341" s="34"/>
      <c r="AD341" s="34"/>
      <c r="AE341" s="34"/>
    </row>
    <row r="342" spans="1:3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47"/>
      <c r="L342" s="34"/>
      <c r="M342" s="47"/>
      <c r="N342" s="34"/>
      <c r="O342" s="47"/>
      <c r="P342" s="34"/>
      <c r="Q342" s="47"/>
      <c r="R342" s="34"/>
      <c r="S342" s="47"/>
      <c r="T342" s="34"/>
      <c r="U342" s="47"/>
      <c r="V342" s="34"/>
      <c r="W342" s="47"/>
      <c r="X342" s="34"/>
      <c r="Y342" s="47"/>
      <c r="Z342" s="34"/>
      <c r="AA342" s="47"/>
      <c r="AB342" s="34"/>
      <c r="AC342" s="34"/>
      <c r="AD342" s="34"/>
      <c r="AE342" s="34"/>
    </row>
    <row r="343" spans="1:3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47"/>
      <c r="L343" s="34"/>
      <c r="M343" s="47"/>
      <c r="N343" s="34"/>
      <c r="O343" s="47"/>
      <c r="P343" s="34"/>
      <c r="Q343" s="47"/>
      <c r="R343" s="34"/>
      <c r="S343" s="47"/>
      <c r="T343" s="34"/>
      <c r="U343" s="47"/>
      <c r="V343" s="34"/>
      <c r="W343" s="47"/>
      <c r="X343" s="34"/>
      <c r="Y343" s="47"/>
      <c r="Z343" s="34"/>
      <c r="AA343" s="47"/>
      <c r="AB343" s="34"/>
      <c r="AC343" s="34"/>
      <c r="AD343" s="34"/>
      <c r="AE343" s="34"/>
    </row>
    <row r="344" spans="1:3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47"/>
      <c r="L344" s="34"/>
      <c r="M344" s="47"/>
      <c r="N344" s="34"/>
      <c r="O344" s="47"/>
      <c r="P344" s="34"/>
      <c r="Q344" s="47"/>
      <c r="R344" s="34"/>
      <c r="S344" s="47"/>
      <c r="T344" s="34"/>
      <c r="U344" s="47"/>
      <c r="V344" s="34"/>
      <c r="W344" s="47"/>
      <c r="X344" s="34"/>
      <c r="Y344" s="47"/>
      <c r="Z344" s="34"/>
      <c r="AA344" s="47"/>
      <c r="AB344" s="34"/>
      <c r="AC344" s="34"/>
      <c r="AD344" s="34"/>
      <c r="AE344" s="34"/>
    </row>
    <row r="345" spans="1:3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47"/>
      <c r="L345" s="34"/>
      <c r="M345" s="47"/>
      <c r="N345" s="34"/>
      <c r="O345" s="47"/>
      <c r="P345" s="34"/>
      <c r="Q345" s="47"/>
      <c r="R345" s="34"/>
      <c r="S345" s="47"/>
      <c r="T345" s="34"/>
      <c r="U345" s="47"/>
      <c r="V345" s="34"/>
      <c r="W345" s="47"/>
      <c r="X345" s="34"/>
      <c r="Y345" s="47"/>
      <c r="Z345" s="34"/>
      <c r="AA345" s="47"/>
      <c r="AB345" s="34"/>
      <c r="AC345" s="34"/>
      <c r="AD345" s="34"/>
      <c r="AE345" s="34"/>
    </row>
    <row r="346" spans="1:3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47"/>
      <c r="L346" s="34"/>
      <c r="M346" s="47"/>
      <c r="N346" s="34"/>
      <c r="O346" s="47"/>
      <c r="P346" s="34"/>
      <c r="Q346" s="47"/>
      <c r="R346" s="34"/>
      <c r="S346" s="47"/>
      <c r="T346" s="34"/>
      <c r="U346" s="47"/>
      <c r="V346" s="34"/>
      <c r="W346" s="47"/>
      <c r="X346" s="34"/>
      <c r="Y346" s="47"/>
      <c r="Z346" s="34"/>
      <c r="AA346" s="47"/>
      <c r="AB346" s="34"/>
      <c r="AC346" s="34"/>
      <c r="AD346" s="34"/>
      <c r="AE346" s="34"/>
    </row>
    <row r="347" spans="1:3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47"/>
      <c r="L347" s="34"/>
      <c r="M347" s="47"/>
      <c r="N347" s="34"/>
      <c r="O347" s="47"/>
      <c r="P347" s="34"/>
      <c r="Q347" s="47"/>
      <c r="R347" s="34"/>
      <c r="S347" s="47"/>
      <c r="T347" s="34"/>
      <c r="U347" s="47"/>
      <c r="V347" s="34"/>
      <c r="W347" s="47"/>
      <c r="X347" s="34"/>
      <c r="Y347" s="47"/>
      <c r="Z347" s="34"/>
      <c r="AA347" s="47"/>
      <c r="AB347" s="34"/>
      <c r="AC347" s="34"/>
      <c r="AD347" s="34"/>
      <c r="AE347" s="34"/>
    </row>
    <row r="348" spans="1:3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47"/>
      <c r="L348" s="34"/>
      <c r="M348" s="47"/>
      <c r="N348" s="34"/>
      <c r="O348" s="47"/>
      <c r="P348" s="34"/>
      <c r="Q348" s="47"/>
      <c r="R348" s="34"/>
      <c r="S348" s="47"/>
      <c r="T348" s="34"/>
      <c r="U348" s="47"/>
      <c r="V348" s="34"/>
      <c r="W348" s="47"/>
      <c r="X348" s="34"/>
      <c r="Y348" s="47"/>
      <c r="Z348" s="34"/>
      <c r="AA348" s="47"/>
      <c r="AB348" s="34"/>
      <c r="AC348" s="34"/>
      <c r="AD348" s="34"/>
      <c r="AE348" s="34"/>
    </row>
    <row r="349" spans="1:3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47"/>
      <c r="L349" s="34"/>
      <c r="M349" s="47"/>
      <c r="N349" s="34"/>
      <c r="O349" s="47"/>
      <c r="P349" s="34"/>
      <c r="Q349" s="47"/>
      <c r="R349" s="34"/>
      <c r="S349" s="47"/>
      <c r="T349" s="34"/>
      <c r="U349" s="47"/>
      <c r="V349" s="34"/>
      <c r="W349" s="47"/>
      <c r="X349" s="34"/>
      <c r="Y349" s="47"/>
      <c r="Z349" s="34"/>
      <c r="AA349" s="47"/>
      <c r="AB349" s="34"/>
      <c r="AC349" s="34"/>
      <c r="AD349" s="34"/>
      <c r="AE349" s="34"/>
    </row>
    <row r="350" spans="1:3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47"/>
      <c r="L350" s="34"/>
      <c r="M350" s="47"/>
      <c r="N350" s="34"/>
      <c r="O350" s="47"/>
      <c r="P350" s="34"/>
      <c r="Q350" s="47"/>
      <c r="R350" s="34"/>
      <c r="S350" s="47"/>
      <c r="T350" s="34"/>
      <c r="U350" s="47"/>
      <c r="V350" s="34"/>
      <c r="W350" s="47"/>
      <c r="X350" s="34"/>
      <c r="Y350" s="47"/>
      <c r="Z350" s="34"/>
      <c r="AA350" s="47"/>
      <c r="AB350" s="34"/>
      <c r="AC350" s="34"/>
      <c r="AD350" s="34"/>
      <c r="AE350" s="34"/>
    </row>
    <row r="351" spans="1:3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47"/>
      <c r="L351" s="34"/>
      <c r="M351" s="47"/>
      <c r="N351" s="34"/>
      <c r="O351" s="47"/>
      <c r="P351" s="34"/>
      <c r="Q351" s="47"/>
      <c r="R351" s="34"/>
      <c r="S351" s="47"/>
      <c r="T351" s="34"/>
      <c r="U351" s="47"/>
      <c r="V351" s="34"/>
      <c r="W351" s="47"/>
      <c r="X351" s="34"/>
      <c r="Y351" s="47"/>
      <c r="Z351" s="34"/>
      <c r="AA351" s="47"/>
      <c r="AB351" s="34"/>
      <c r="AC351" s="34"/>
      <c r="AD351" s="34"/>
      <c r="AE351" s="34"/>
    </row>
    <row r="352" spans="1:3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47"/>
      <c r="L352" s="34"/>
      <c r="M352" s="47"/>
      <c r="N352" s="34"/>
      <c r="O352" s="47"/>
      <c r="P352" s="34"/>
      <c r="Q352" s="47"/>
      <c r="R352" s="34"/>
      <c r="S352" s="47"/>
      <c r="T352" s="34"/>
      <c r="U352" s="47"/>
      <c r="V352" s="34"/>
      <c r="W352" s="47"/>
      <c r="X352" s="34"/>
      <c r="Y352" s="47"/>
      <c r="Z352" s="34"/>
      <c r="AA352" s="47"/>
      <c r="AB352" s="34"/>
      <c r="AC352" s="34"/>
      <c r="AD352" s="34"/>
      <c r="AE352" s="34"/>
    </row>
    <row r="353" spans="1:3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47"/>
      <c r="L353" s="34"/>
      <c r="M353" s="47"/>
      <c r="N353" s="34"/>
      <c r="O353" s="47"/>
      <c r="P353" s="34"/>
      <c r="Q353" s="47"/>
      <c r="R353" s="34"/>
      <c r="S353" s="47"/>
      <c r="T353" s="34"/>
      <c r="U353" s="47"/>
      <c r="V353" s="34"/>
      <c r="W353" s="47"/>
      <c r="X353" s="34"/>
      <c r="Y353" s="47"/>
      <c r="Z353" s="34"/>
      <c r="AA353" s="47"/>
      <c r="AB353" s="34"/>
      <c r="AC353" s="34"/>
      <c r="AD353" s="34"/>
      <c r="AE353" s="34"/>
    </row>
    <row r="354" spans="1:3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47"/>
      <c r="L354" s="34"/>
      <c r="M354" s="47"/>
      <c r="N354" s="34"/>
      <c r="O354" s="47"/>
      <c r="P354" s="34"/>
      <c r="Q354" s="47"/>
      <c r="R354" s="34"/>
      <c r="S354" s="47"/>
      <c r="T354" s="34"/>
      <c r="U354" s="47"/>
      <c r="V354" s="34"/>
      <c r="W354" s="47"/>
      <c r="X354" s="34"/>
      <c r="Y354" s="47"/>
      <c r="Z354" s="34"/>
      <c r="AA354" s="47"/>
      <c r="AB354" s="34"/>
      <c r="AC354" s="34"/>
      <c r="AD354" s="34"/>
      <c r="AE354" s="34"/>
    </row>
    <row r="355" spans="1:3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47"/>
      <c r="L355" s="34"/>
      <c r="M355" s="47"/>
      <c r="N355" s="34"/>
      <c r="O355" s="47"/>
      <c r="P355" s="34"/>
      <c r="Q355" s="47"/>
      <c r="R355" s="34"/>
      <c r="S355" s="47"/>
      <c r="T355" s="34"/>
      <c r="U355" s="47"/>
      <c r="V355" s="34"/>
      <c r="W355" s="47"/>
      <c r="X355" s="34"/>
      <c r="Y355" s="47"/>
      <c r="Z355" s="34"/>
      <c r="AA355" s="47"/>
      <c r="AB355" s="34"/>
      <c r="AC355" s="34"/>
      <c r="AD355" s="34"/>
      <c r="AE355" s="34"/>
    </row>
    <row r="356" spans="1:3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47"/>
      <c r="L356" s="34"/>
      <c r="M356" s="47"/>
      <c r="N356" s="34"/>
      <c r="O356" s="47"/>
      <c r="P356" s="34"/>
      <c r="Q356" s="47"/>
      <c r="R356" s="34"/>
      <c r="S356" s="47"/>
      <c r="T356" s="34"/>
      <c r="U356" s="47"/>
      <c r="V356" s="34"/>
      <c r="W356" s="47"/>
      <c r="X356" s="34"/>
      <c r="Y356" s="47"/>
      <c r="Z356" s="34"/>
      <c r="AA356" s="47"/>
      <c r="AB356" s="34"/>
      <c r="AC356" s="34"/>
      <c r="AD356" s="34"/>
      <c r="AE356" s="34"/>
    </row>
    <row r="357" spans="1:3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47"/>
      <c r="L357" s="34"/>
      <c r="M357" s="47"/>
      <c r="N357" s="34"/>
      <c r="O357" s="47"/>
      <c r="P357" s="34"/>
      <c r="Q357" s="47"/>
      <c r="R357" s="34"/>
      <c r="S357" s="47"/>
      <c r="T357" s="34"/>
      <c r="U357" s="47"/>
      <c r="V357" s="34"/>
      <c r="W357" s="47"/>
      <c r="X357" s="34"/>
      <c r="Y357" s="47"/>
      <c r="Z357" s="34"/>
      <c r="AA357" s="47"/>
      <c r="AB357" s="34"/>
      <c r="AC357" s="34"/>
      <c r="AD357" s="34"/>
      <c r="AE357" s="34"/>
    </row>
    <row r="358" spans="1:3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47"/>
      <c r="L358" s="34"/>
      <c r="M358" s="47"/>
      <c r="N358" s="34"/>
      <c r="O358" s="47"/>
      <c r="P358" s="34"/>
      <c r="Q358" s="47"/>
      <c r="R358" s="34"/>
      <c r="S358" s="47"/>
      <c r="T358" s="34"/>
      <c r="U358" s="47"/>
      <c r="V358" s="34"/>
      <c r="W358" s="47"/>
      <c r="X358" s="34"/>
      <c r="Y358" s="47"/>
      <c r="Z358" s="34"/>
      <c r="AA358" s="47"/>
      <c r="AB358" s="34"/>
      <c r="AC358" s="34"/>
      <c r="AD358" s="34"/>
      <c r="AE358" s="34"/>
    </row>
    <row r="359" spans="1:3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47"/>
      <c r="L359" s="34"/>
      <c r="M359" s="47"/>
      <c r="N359" s="34"/>
      <c r="O359" s="47"/>
      <c r="P359" s="34"/>
      <c r="Q359" s="47"/>
      <c r="R359" s="34"/>
      <c r="S359" s="47"/>
      <c r="T359" s="34"/>
      <c r="U359" s="47"/>
      <c r="V359" s="34"/>
      <c r="W359" s="47"/>
      <c r="X359" s="34"/>
      <c r="Y359" s="47"/>
      <c r="Z359" s="34"/>
      <c r="AA359" s="47"/>
      <c r="AB359" s="34"/>
      <c r="AC359" s="34"/>
      <c r="AD359" s="34"/>
      <c r="AE359" s="34"/>
    </row>
    <row r="360" spans="1:3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47"/>
      <c r="L360" s="34"/>
      <c r="M360" s="47"/>
      <c r="N360" s="34"/>
      <c r="O360" s="47"/>
      <c r="P360" s="34"/>
      <c r="Q360" s="47"/>
      <c r="R360" s="34"/>
      <c r="S360" s="47"/>
      <c r="T360" s="34"/>
      <c r="U360" s="47"/>
      <c r="V360" s="34"/>
      <c r="W360" s="47"/>
      <c r="X360" s="34"/>
      <c r="Y360" s="47"/>
      <c r="Z360" s="34"/>
      <c r="AA360" s="47"/>
      <c r="AB360" s="34"/>
      <c r="AC360" s="34"/>
      <c r="AD360" s="34"/>
      <c r="AE360" s="34"/>
    </row>
    <row r="361" spans="1:3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47"/>
      <c r="L361" s="34"/>
      <c r="M361" s="47"/>
      <c r="N361" s="34"/>
      <c r="O361" s="47"/>
      <c r="P361" s="34"/>
      <c r="Q361" s="47"/>
      <c r="R361" s="34"/>
      <c r="S361" s="47"/>
      <c r="T361" s="34"/>
      <c r="U361" s="47"/>
      <c r="V361" s="34"/>
      <c r="W361" s="47"/>
      <c r="X361" s="34"/>
      <c r="Y361" s="47"/>
      <c r="Z361" s="34"/>
      <c r="AA361" s="47"/>
      <c r="AB361" s="34"/>
      <c r="AC361" s="34"/>
      <c r="AD361" s="34"/>
      <c r="AE361" s="34"/>
    </row>
    <row r="362" spans="1:3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47"/>
      <c r="L362" s="34"/>
      <c r="M362" s="47"/>
      <c r="N362" s="34"/>
      <c r="O362" s="47"/>
      <c r="P362" s="34"/>
      <c r="Q362" s="47"/>
      <c r="R362" s="34"/>
      <c r="S362" s="47"/>
      <c r="T362" s="34"/>
      <c r="U362" s="47"/>
      <c r="V362" s="34"/>
      <c r="W362" s="47"/>
      <c r="X362" s="34"/>
      <c r="Y362" s="47"/>
      <c r="Z362" s="34"/>
      <c r="AA362" s="47"/>
      <c r="AB362" s="34"/>
      <c r="AC362" s="34"/>
      <c r="AD362" s="34"/>
      <c r="AE362" s="34"/>
    </row>
    <row r="363" spans="1:3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47"/>
      <c r="L363" s="34"/>
      <c r="M363" s="47"/>
      <c r="N363" s="34"/>
      <c r="O363" s="47"/>
      <c r="P363" s="34"/>
      <c r="Q363" s="47"/>
      <c r="R363" s="34"/>
      <c r="S363" s="47"/>
      <c r="T363" s="34"/>
      <c r="U363" s="47"/>
      <c r="V363" s="34"/>
      <c r="W363" s="47"/>
      <c r="X363" s="34"/>
      <c r="Y363" s="47"/>
      <c r="Z363" s="34"/>
      <c r="AA363" s="47"/>
      <c r="AB363" s="34"/>
      <c r="AC363" s="34"/>
      <c r="AD363" s="34"/>
      <c r="AE363" s="34"/>
    </row>
    <row r="364" spans="1:3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47"/>
      <c r="L364" s="34"/>
      <c r="M364" s="47"/>
      <c r="N364" s="34"/>
      <c r="O364" s="47"/>
      <c r="P364" s="34"/>
      <c r="Q364" s="47"/>
      <c r="R364" s="34"/>
      <c r="S364" s="47"/>
      <c r="T364" s="34"/>
      <c r="U364" s="47"/>
      <c r="V364" s="34"/>
      <c r="W364" s="47"/>
      <c r="X364" s="34"/>
      <c r="Y364" s="47"/>
      <c r="Z364" s="34"/>
      <c r="AA364" s="47"/>
      <c r="AB364" s="34"/>
      <c r="AC364" s="34"/>
      <c r="AD364" s="34"/>
      <c r="AE364" s="34"/>
    </row>
    <row r="365" spans="1:3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47"/>
      <c r="L365" s="34"/>
      <c r="M365" s="47"/>
      <c r="N365" s="34"/>
      <c r="O365" s="47"/>
      <c r="P365" s="34"/>
      <c r="Q365" s="47"/>
      <c r="R365" s="34"/>
      <c r="S365" s="47"/>
      <c r="T365" s="34"/>
      <c r="U365" s="47"/>
      <c r="V365" s="34"/>
      <c r="W365" s="47"/>
      <c r="X365" s="34"/>
      <c r="Y365" s="47"/>
      <c r="Z365" s="34"/>
      <c r="AA365" s="47"/>
      <c r="AB365" s="34"/>
      <c r="AC365" s="34"/>
      <c r="AD365" s="34"/>
      <c r="AE365" s="34"/>
    </row>
    <row r="366" spans="1:3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47"/>
      <c r="L366" s="34"/>
      <c r="M366" s="47"/>
      <c r="N366" s="34"/>
      <c r="O366" s="47"/>
      <c r="P366" s="34"/>
      <c r="Q366" s="47"/>
      <c r="R366" s="34"/>
      <c r="S366" s="47"/>
      <c r="T366" s="34"/>
      <c r="U366" s="47"/>
      <c r="V366" s="34"/>
      <c r="W366" s="47"/>
      <c r="X366" s="34"/>
      <c r="Y366" s="47"/>
      <c r="Z366" s="34"/>
      <c r="AA366" s="47"/>
      <c r="AB366" s="34"/>
      <c r="AC366" s="34"/>
      <c r="AD366" s="34"/>
      <c r="AE366" s="34"/>
    </row>
    <row r="367" spans="1:3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47"/>
      <c r="L367" s="34"/>
      <c r="M367" s="47"/>
      <c r="N367" s="34"/>
      <c r="O367" s="47"/>
      <c r="P367" s="34"/>
      <c r="Q367" s="47"/>
      <c r="R367" s="34"/>
      <c r="S367" s="47"/>
      <c r="T367" s="34"/>
      <c r="U367" s="47"/>
      <c r="V367" s="34"/>
      <c r="W367" s="47"/>
      <c r="X367" s="34"/>
      <c r="Y367" s="47"/>
      <c r="Z367" s="34"/>
      <c r="AA367" s="47"/>
      <c r="AB367" s="34"/>
      <c r="AC367" s="34"/>
      <c r="AD367" s="34"/>
      <c r="AE367" s="34"/>
    </row>
    <row r="368" spans="1:3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47"/>
      <c r="L368" s="34"/>
      <c r="M368" s="47"/>
      <c r="N368" s="34"/>
      <c r="O368" s="47"/>
      <c r="P368" s="34"/>
      <c r="Q368" s="47"/>
      <c r="R368" s="34"/>
      <c r="S368" s="47"/>
      <c r="T368" s="34"/>
      <c r="U368" s="47"/>
      <c r="V368" s="34"/>
      <c r="W368" s="47"/>
      <c r="X368" s="34"/>
      <c r="Y368" s="47"/>
      <c r="Z368" s="34"/>
      <c r="AA368" s="47"/>
      <c r="AB368" s="34"/>
      <c r="AC368" s="34"/>
      <c r="AD368" s="34"/>
      <c r="AE368" s="34"/>
    </row>
    <row r="369" spans="1:3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47"/>
      <c r="L369" s="34"/>
      <c r="M369" s="47"/>
      <c r="N369" s="34"/>
      <c r="O369" s="47"/>
      <c r="P369" s="34"/>
      <c r="Q369" s="47"/>
      <c r="R369" s="34"/>
      <c r="S369" s="47"/>
      <c r="T369" s="34"/>
      <c r="U369" s="47"/>
      <c r="V369" s="34"/>
      <c r="W369" s="47"/>
      <c r="X369" s="34"/>
      <c r="Y369" s="47"/>
      <c r="Z369" s="34"/>
      <c r="AA369" s="47"/>
      <c r="AB369" s="34"/>
      <c r="AC369" s="34"/>
      <c r="AD369" s="34"/>
      <c r="AE369" s="34"/>
    </row>
    <row r="370" spans="1:3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47"/>
      <c r="L370" s="34"/>
      <c r="M370" s="47"/>
      <c r="N370" s="34"/>
      <c r="O370" s="47"/>
      <c r="P370" s="34"/>
      <c r="Q370" s="47"/>
      <c r="R370" s="34"/>
      <c r="S370" s="47"/>
      <c r="T370" s="34"/>
      <c r="U370" s="47"/>
      <c r="V370" s="34"/>
      <c r="W370" s="47"/>
      <c r="X370" s="34"/>
      <c r="Y370" s="47"/>
      <c r="Z370" s="34"/>
      <c r="AA370" s="47"/>
      <c r="AB370" s="34"/>
      <c r="AC370" s="34"/>
      <c r="AD370" s="34"/>
      <c r="AE370" s="34"/>
    </row>
    <row r="371" spans="1:3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47"/>
      <c r="L371" s="34"/>
      <c r="M371" s="47"/>
      <c r="N371" s="34"/>
      <c r="O371" s="47"/>
      <c r="P371" s="34"/>
      <c r="Q371" s="47"/>
      <c r="R371" s="34"/>
      <c r="S371" s="47"/>
      <c r="T371" s="34"/>
      <c r="U371" s="47"/>
      <c r="V371" s="34"/>
      <c r="W371" s="47"/>
      <c r="X371" s="34"/>
      <c r="Y371" s="47"/>
      <c r="Z371" s="34"/>
      <c r="AA371" s="47"/>
      <c r="AB371" s="34"/>
      <c r="AC371" s="34"/>
      <c r="AD371" s="34"/>
      <c r="AE371" s="34"/>
    </row>
  </sheetData>
  <sheetCalcPr fullCalcOnLoad="1"/>
  <mergeCells count="44">
    <mergeCell ref="AI62:AJ62"/>
    <mergeCell ref="AS62:AT62"/>
    <mergeCell ref="AU62:AV62"/>
    <mergeCell ref="AE62:AF62"/>
    <mergeCell ref="AK62:AL62"/>
    <mergeCell ref="AM62:AN62"/>
    <mergeCell ref="AO62:AP62"/>
    <mergeCell ref="AQ62:AR62"/>
    <mergeCell ref="AC62:AD62"/>
    <mergeCell ref="S62:T62"/>
    <mergeCell ref="Q62:R62"/>
    <mergeCell ref="U62:V62"/>
    <mergeCell ref="AG62:AH62"/>
    <mergeCell ref="AA62:AB62"/>
    <mergeCell ref="Y62:Z62"/>
    <mergeCell ref="W62:X62"/>
    <mergeCell ref="AU4:AV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W4:X4"/>
    <mergeCell ref="Y4:Z4"/>
    <mergeCell ref="AA4:AB4"/>
    <mergeCell ref="K4:L4"/>
    <mergeCell ref="M4:N4"/>
    <mergeCell ref="O4:P4"/>
    <mergeCell ref="Q4:R4"/>
    <mergeCell ref="S4:T4"/>
    <mergeCell ref="U4:V4"/>
    <mergeCell ref="D2:F2"/>
    <mergeCell ref="A47:A52"/>
    <mergeCell ref="A54:A58"/>
    <mergeCell ref="O62:P62"/>
    <mergeCell ref="K62:L62"/>
    <mergeCell ref="A7:A19"/>
    <mergeCell ref="A29:A45"/>
    <mergeCell ref="M62:N62"/>
    <mergeCell ref="A21:A27"/>
  </mergeCells>
  <phoneticPr fontId="32" type="noConversion"/>
  <pageMargins left="0.31496062992125984" right="0.35433070866141736" top="0.34" bottom="0.24" header="0.27" footer="0.21"/>
  <rowBreaks count="1" manualBreakCount="1">
    <brk id="60" max="16383" man="1"/>
  </rowBreaks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par communes 1</vt:lpstr>
      <vt:lpstr>par archipels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MOAL Thierry</dc:creator>
  <cp:lastModifiedBy>Ofai</cp:lastModifiedBy>
  <cp:lastPrinted>2014-05-25T20:39:43Z</cp:lastPrinted>
  <dcterms:created xsi:type="dcterms:W3CDTF">2013-03-22T00:50:25Z</dcterms:created>
  <dcterms:modified xsi:type="dcterms:W3CDTF">2014-05-25T20:43:24Z</dcterms:modified>
</cp:coreProperties>
</file>