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8120" tabRatio="500"/>
  </bookViews>
  <sheets>
    <sheet name="Circo3 Com-Archi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27" i="1"/>
  <c r="G27"/>
  <c r="F27"/>
  <c r="E27"/>
  <c r="D27"/>
  <c r="C27"/>
  <c r="B27"/>
  <c r="A27"/>
  <c r="H26"/>
  <c r="G26"/>
  <c r="F26"/>
  <c r="E26"/>
  <c r="D26"/>
  <c r="C26"/>
  <c r="B26"/>
  <c r="A26"/>
  <c r="N20"/>
  <c r="M20"/>
  <c r="L20"/>
  <c r="K20"/>
  <c r="J20"/>
  <c r="I20"/>
  <c r="H20"/>
  <c r="G20"/>
  <c r="F20"/>
  <c r="E20"/>
  <c r="D20"/>
  <c r="C20"/>
  <c r="B20"/>
  <c r="A20"/>
  <c r="L7"/>
  <c r="L8"/>
  <c r="L9"/>
  <c r="L10"/>
  <c r="L11"/>
  <c r="L12"/>
  <c r="L13"/>
  <c r="L19"/>
  <c r="H7"/>
  <c r="H8"/>
  <c r="H9"/>
  <c r="H10"/>
  <c r="H11"/>
  <c r="H12"/>
  <c r="H13"/>
  <c r="H19"/>
  <c r="N19"/>
  <c r="C7"/>
  <c r="C8"/>
  <c r="C9"/>
  <c r="C10"/>
  <c r="C11"/>
  <c r="C12"/>
  <c r="C13"/>
  <c r="C19"/>
  <c r="M19"/>
  <c r="I7"/>
  <c r="I8"/>
  <c r="I9"/>
  <c r="I10"/>
  <c r="I11"/>
  <c r="I12"/>
  <c r="I13"/>
  <c r="I19"/>
  <c r="K19"/>
  <c r="J19"/>
  <c r="G7"/>
  <c r="G8"/>
  <c r="G9"/>
  <c r="G10"/>
  <c r="G11"/>
  <c r="G12"/>
  <c r="G13"/>
  <c r="G19"/>
  <c r="E7"/>
  <c r="E8"/>
  <c r="E9"/>
  <c r="E10"/>
  <c r="E11"/>
  <c r="E12"/>
  <c r="E13"/>
  <c r="E19"/>
  <c r="F19"/>
  <c r="D7"/>
  <c r="D8"/>
  <c r="D9"/>
  <c r="D10"/>
  <c r="D11"/>
  <c r="D12"/>
  <c r="D13"/>
  <c r="D19"/>
  <c r="B19"/>
  <c r="L5"/>
  <c r="L6"/>
  <c r="L18"/>
  <c r="H5"/>
  <c r="H6"/>
  <c r="H18"/>
  <c r="N18"/>
  <c r="C5"/>
  <c r="C6"/>
  <c r="C18"/>
  <c r="M18"/>
  <c r="I5"/>
  <c r="I6"/>
  <c r="I18"/>
  <c r="K18"/>
  <c r="J18"/>
  <c r="G5"/>
  <c r="G6"/>
  <c r="G18"/>
  <c r="E5"/>
  <c r="E6"/>
  <c r="E18"/>
  <c r="F18"/>
  <c r="D5"/>
  <c r="D6"/>
  <c r="D18"/>
  <c r="B18"/>
  <c r="N17"/>
  <c r="M17"/>
  <c r="L17"/>
  <c r="K17"/>
  <c r="J17"/>
  <c r="I17"/>
  <c r="H17"/>
  <c r="G17"/>
  <c r="F17"/>
  <c r="E17"/>
  <c r="D17"/>
  <c r="C17"/>
  <c r="B17"/>
  <c r="A17"/>
  <c r="N16"/>
  <c r="L16"/>
  <c r="K16"/>
  <c r="I16"/>
  <c r="N13"/>
  <c r="M13"/>
  <c r="K13"/>
  <c r="J13"/>
  <c r="F13"/>
  <c r="A13"/>
  <c r="N12"/>
  <c r="M12"/>
  <c r="K12"/>
  <c r="J12"/>
  <c r="F12"/>
  <c r="A12"/>
  <c r="N11"/>
  <c r="M11"/>
  <c r="K11"/>
  <c r="J11"/>
  <c r="F11"/>
  <c r="A11"/>
  <c r="N10"/>
  <c r="M10"/>
  <c r="K10"/>
  <c r="J10"/>
  <c r="F10"/>
  <c r="A10"/>
  <c r="N9"/>
  <c r="M9"/>
  <c r="K9"/>
  <c r="J9"/>
  <c r="F9"/>
  <c r="A9"/>
  <c r="N8"/>
  <c r="M8"/>
  <c r="K8"/>
  <c r="J8"/>
  <c r="F8"/>
  <c r="A8"/>
  <c r="N7"/>
  <c r="M7"/>
  <c r="K7"/>
  <c r="J7"/>
  <c r="F7"/>
  <c r="A7"/>
  <c r="N6"/>
  <c r="M6"/>
  <c r="K6"/>
  <c r="J6"/>
  <c r="F6"/>
  <c r="A6"/>
  <c r="N5"/>
  <c r="M5"/>
  <c r="K5"/>
  <c r="J5"/>
  <c r="F5"/>
  <c r="A5"/>
  <c r="N4"/>
  <c r="M4"/>
  <c r="L4"/>
  <c r="K4"/>
  <c r="J4"/>
  <c r="I4"/>
  <c r="H4"/>
  <c r="G4"/>
  <c r="F4"/>
  <c r="E4"/>
  <c r="D4"/>
  <c r="C4"/>
  <c r="A4"/>
  <c r="N3"/>
  <c r="L3"/>
  <c r="K3"/>
  <c r="I3"/>
  <c r="A2"/>
  <c r="E1"/>
</calcChain>
</file>

<file path=xl/sharedStrings.xml><?xml version="1.0" encoding="utf-8"?>
<sst xmlns="http://schemas.openxmlformats.org/spreadsheetml/2006/main" count="3" uniqueCount="3">
  <si>
    <t>Sous-total C3 - IDV</t>
    <phoneticPr fontId="3" type="noConversion"/>
  </si>
  <si>
    <t>Sous-total C3 - ISLV</t>
    <phoneticPr fontId="3" type="noConversion"/>
  </si>
  <si>
    <t>LEGISLTIVES 2012 - 2ème tour</t>
    <phoneticPr fontId="3" type="noConversion"/>
  </si>
</sst>
</file>

<file path=xl/styles.xml><?xml version="1.0" encoding="utf-8"?>
<styleSheet xmlns="http://schemas.openxmlformats.org/spreadsheetml/2006/main">
  <numFmts count="1">
    <numFmt numFmtId="164" formatCode="d\ mmmm\ yyyy"/>
  </numFmts>
  <fonts count="5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lightTrellis">
        <f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0" fontId="0" fillId="0" borderId="7" xfId="0" applyBorder="1"/>
    <xf numFmtId="10" fontId="0" fillId="0" borderId="0" xfId="0" applyNumberFormat="1" applyBorder="1"/>
    <xf numFmtId="10" fontId="0" fillId="0" borderId="8" xfId="0" applyNumberFormat="1" applyBorder="1"/>
    <xf numFmtId="10" fontId="0" fillId="0" borderId="0" xfId="0" applyNumberFormat="1" applyFill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10" fontId="0" fillId="0" borderId="6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3" borderId="0" xfId="0" applyFill="1"/>
    <xf numFmtId="10" fontId="0" fillId="3" borderId="0" xfId="0" applyNumberFormat="1" applyFill="1"/>
    <xf numFmtId="0" fontId="0" fillId="3" borderId="7" xfId="0" applyFill="1" applyBorder="1"/>
    <xf numFmtId="10" fontId="0" fillId="3" borderId="0" xfId="0" applyNumberFormat="1" applyFill="1" applyBorder="1"/>
    <xf numFmtId="10" fontId="0" fillId="3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10" fontId="0" fillId="2" borderId="10" xfId="0" applyNumberFormat="1" applyFill="1" applyBorder="1"/>
    <xf numFmtId="0" fontId="0" fillId="2" borderId="4" xfId="0" applyFill="1" applyBorder="1"/>
    <xf numFmtId="10" fontId="0" fillId="2" borderId="5" xfId="0" applyNumberFormat="1" applyFill="1" applyBorder="1"/>
    <xf numFmtId="10" fontId="0" fillId="2" borderId="6" xfId="0" applyNumberFormat="1" applyFill="1" applyBorder="1"/>
    <xf numFmtId="1" fontId="0" fillId="4" borderId="0" xfId="0" applyNumberFormat="1" applyFill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/>
    <xf numFmtId="10" fontId="0" fillId="0" borderId="11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esktop/2&#232;me%20tour%20-%20L&#233;gislatives/R&#233;sultats%20Provisoires%20Complets%202&#232;me%20tour%20L&#233;gislatives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h05"/>
      <sheetName val="20h24 59,91%"/>
      <sheetName val="20h30 64,32%"/>
      <sheetName val="20h44 72,25%"/>
      <sheetName val="20h53 74,45%"/>
      <sheetName val="21h02 79,30%"/>
      <sheetName val="21h07 85,90%"/>
      <sheetName val="21h13 91,19%"/>
      <sheetName val="21h19 97,36%"/>
      <sheetName val="Feuil12"/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C1" t="str">
            <v>Résultats provisoires pour la 3ème circonscription législative</v>
          </cell>
        </row>
        <row r="2">
          <cell r="A2">
            <v>39614</v>
          </cell>
        </row>
        <row r="3">
          <cell r="I3" t="str">
            <v>NENA</v>
          </cell>
          <cell r="K3" t="str">
            <v>Tauhiti</v>
          </cell>
          <cell r="L3" t="str">
            <v>TUAIVA</v>
          </cell>
          <cell r="N3" t="str">
            <v>Jean-Paul</v>
          </cell>
        </row>
        <row r="4">
          <cell r="A4" t="str">
            <v>Commune</v>
          </cell>
          <cell r="C4" t="str">
            <v>Inscrits</v>
          </cell>
          <cell r="D4" t="str">
            <v>Abstentions</v>
          </cell>
          <cell r="E4" t="str">
            <v>Votants</v>
          </cell>
          <cell r="F4" t="str">
            <v>% Particip.</v>
          </cell>
          <cell r="G4" t="str">
            <v>Blancs et nuls</v>
          </cell>
          <cell r="H4" t="str">
            <v>Exprimés</v>
          </cell>
          <cell r="I4" t="str">
            <v>Voix</v>
          </cell>
          <cell r="J4" t="str">
            <v>% Voix/Ins</v>
          </cell>
          <cell r="K4" t="str">
            <v>% Voix/Exp</v>
          </cell>
          <cell r="L4" t="str">
            <v>Voix</v>
          </cell>
          <cell r="M4" t="str">
            <v>% Voix/Ins</v>
          </cell>
          <cell r="N4" t="str">
            <v>% Voix/Exp</v>
          </cell>
        </row>
        <row r="5">
          <cell r="A5" t="str">
            <v>BORA-BORA</v>
          </cell>
          <cell r="C5">
            <v>6031</v>
          </cell>
          <cell r="D5">
            <v>3070</v>
          </cell>
          <cell r="E5">
            <v>2961</v>
          </cell>
          <cell r="F5">
            <v>0.49096335599403085</v>
          </cell>
          <cell r="G5">
            <v>97</v>
          </cell>
          <cell r="H5">
            <v>2864</v>
          </cell>
          <cell r="I5">
            <v>1434</v>
          </cell>
          <cell r="J5">
            <v>0.23777151384513348</v>
          </cell>
          <cell r="K5">
            <v>0.50069832402234637</v>
          </cell>
          <cell r="L5">
            <v>1430</v>
          </cell>
          <cell r="M5">
            <v>0.23710827391808986</v>
          </cell>
          <cell r="N5">
            <v>0.49930167597765363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A11" t="str">
            <v>FAA A</v>
          </cell>
          <cell r="C11">
            <v>17289</v>
          </cell>
          <cell r="D11">
            <v>8688</v>
          </cell>
          <cell r="E11">
            <v>8601</v>
          </cell>
          <cell r="F11">
            <v>0.49748394933194517</v>
          </cell>
          <cell r="G11">
            <v>240</v>
          </cell>
          <cell r="H11">
            <v>8361</v>
          </cell>
          <cell r="I11">
            <v>5283</v>
          </cell>
          <cell r="J11">
            <v>0.3055700156168662</v>
          </cell>
          <cell r="K11">
            <v>0.63186221743810544</v>
          </cell>
          <cell r="L11">
            <v>3078</v>
          </cell>
          <cell r="M11">
            <v>0.17803227485684539</v>
          </cell>
          <cell r="N11">
            <v>0.3681377825618945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18">
          <cell r="B18">
            <v>7</v>
          </cell>
        </row>
        <row r="19">
          <cell r="B19">
            <v>8</v>
          </cell>
        </row>
        <row r="20">
          <cell r="B20">
            <v>9</v>
          </cell>
        </row>
        <row r="21">
          <cell r="B21">
            <v>10</v>
          </cell>
        </row>
        <row r="22">
          <cell r="B22">
            <v>11</v>
          </cell>
        </row>
        <row r="23">
          <cell r="B23">
            <v>12</v>
          </cell>
        </row>
        <row r="24">
          <cell r="B24">
            <v>13</v>
          </cell>
        </row>
        <row r="25">
          <cell r="B25">
            <v>14</v>
          </cell>
        </row>
        <row r="26">
          <cell r="A26" t="str">
            <v>HUAHINE</v>
          </cell>
          <cell r="C26">
            <v>4845</v>
          </cell>
          <cell r="D26">
            <v>1986</v>
          </cell>
          <cell r="E26">
            <v>2859</v>
          </cell>
          <cell r="F26">
            <v>0.59009287925696596</v>
          </cell>
          <cell r="G26">
            <v>151</v>
          </cell>
          <cell r="H26">
            <v>2708</v>
          </cell>
          <cell r="I26">
            <v>1442</v>
          </cell>
          <cell r="J26">
            <v>0.29762641898864811</v>
          </cell>
          <cell r="K26">
            <v>0.53249630723781394</v>
          </cell>
          <cell r="L26">
            <v>1266</v>
          </cell>
          <cell r="M26">
            <v>0.26130030959752321</v>
          </cell>
          <cell r="N26">
            <v>0.46750369276218612</v>
          </cell>
        </row>
        <row r="27">
          <cell r="B27">
            <v>1</v>
          </cell>
        </row>
        <row r="28">
          <cell r="B28">
            <v>2</v>
          </cell>
        </row>
        <row r="29">
          <cell r="B29">
            <v>3</v>
          </cell>
        </row>
        <row r="30">
          <cell r="B30">
            <v>4</v>
          </cell>
        </row>
        <row r="31">
          <cell r="B31">
            <v>5</v>
          </cell>
        </row>
        <row r="32">
          <cell r="B32">
            <v>6</v>
          </cell>
        </row>
        <row r="33">
          <cell r="B33">
            <v>7</v>
          </cell>
        </row>
        <row r="34">
          <cell r="B34">
            <v>8</v>
          </cell>
        </row>
        <row r="35">
          <cell r="A35" t="str">
            <v>MAUPITI</v>
          </cell>
          <cell r="C35">
            <v>999</v>
          </cell>
          <cell r="D35">
            <v>269</v>
          </cell>
          <cell r="E35">
            <v>730</v>
          </cell>
          <cell r="F35">
            <v>0.73073073073073069</v>
          </cell>
          <cell r="G35">
            <v>27</v>
          </cell>
          <cell r="H35">
            <v>703</v>
          </cell>
          <cell r="I35">
            <v>284</v>
          </cell>
          <cell r="J35">
            <v>0.28428428428428426</v>
          </cell>
          <cell r="K35">
            <v>0.40398293029871979</v>
          </cell>
          <cell r="L35">
            <v>419</v>
          </cell>
          <cell r="M35">
            <v>0.4194194194194194</v>
          </cell>
          <cell r="N35">
            <v>0.59601706970128021</v>
          </cell>
        </row>
        <row r="36">
          <cell r="B36">
            <v>1</v>
          </cell>
        </row>
        <row r="37">
          <cell r="A37" t="str">
            <v>PUNAAUIA</v>
          </cell>
          <cell r="C37">
            <v>16791</v>
          </cell>
          <cell r="D37">
            <v>8361</v>
          </cell>
          <cell r="E37">
            <v>8430</v>
          </cell>
          <cell r="F37">
            <v>0.50205467214579236</v>
          </cell>
          <cell r="G37">
            <v>353</v>
          </cell>
          <cell r="H37">
            <v>8077</v>
          </cell>
          <cell r="I37">
            <v>3025</v>
          </cell>
          <cell r="J37">
            <v>0.18015603597165147</v>
          </cell>
          <cell r="K37">
            <v>0.37452024266435557</v>
          </cell>
          <cell r="L37">
            <v>5052</v>
          </cell>
          <cell r="M37">
            <v>0.30087546900125067</v>
          </cell>
          <cell r="N37">
            <v>0.62547975733564443</v>
          </cell>
        </row>
        <row r="38">
          <cell r="B38">
            <v>1</v>
          </cell>
        </row>
        <row r="39">
          <cell r="B39">
            <v>2</v>
          </cell>
        </row>
        <row r="40">
          <cell r="B40">
            <v>3</v>
          </cell>
        </row>
        <row r="41">
          <cell r="B41">
            <v>4</v>
          </cell>
        </row>
        <row r="42">
          <cell r="B42">
            <v>5</v>
          </cell>
        </row>
        <row r="43">
          <cell r="B43">
            <v>6</v>
          </cell>
        </row>
        <row r="44">
          <cell r="B44">
            <v>7</v>
          </cell>
        </row>
        <row r="45">
          <cell r="B45">
            <v>8</v>
          </cell>
        </row>
        <row r="46">
          <cell r="B46">
            <v>9</v>
          </cell>
        </row>
        <row r="47">
          <cell r="B47">
            <v>10</v>
          </cell>
        </row>
        <row r="48">
          <cell r="B48">
            <v>11</v>
          </cell>
        </row>
        <row r="49">
          <cell r="B49">
            <v>12</v>
          </cell>
        </row>
        <row r="50">
          <cell r="B50">
            <v>13</v>
          </cell>
        </row>
        <row r="51">
          <cell r="B51">
            <v>14</v>
          </cell>
        </row>
        <row r="52">
          <cell r="A52" t="str">
            <v>TAHAA</v>
          </cell>
          <cell r="C52">
            <v>4173</v>
          </cell>
          <cell r="D52">
            <v>1341</v>
          </cell>
          <cell r="E52">
            <v>2832</v>
          </cell>
          <cell r="F52">
            <v>0.67864845434938892</v>
          </cell>
          <cell r="G52">
            <v>79</v>
          </cell>
          <cell r="H52">
            <v>2753</v>
          </cell>
          <cell r="I52">
            <v>1420</v>
          </cell>
          <cell r="J52">
            <v>0.34028277018931224</v>
          </cell>
          <cell r="K52">
            <v>0.51580094442426438</v>
          </cell>
          <cell r="L52">
            <v>1333</v>
          </cell>
          <cell r="M52">
            <v>0.31943445962137551</v>
          </cell>
          <cell r="N52">
            <v>0.48419905557573556</v>
          </cell>
        </row>
        <row r="53">
          <cell r="B53">
            <v>1</v>
          </cell>
        </row>
        <row r="54">
          <cell r="B54">
            <v>2</v>
          </cell>
        </row>
        <row r="55">
          <cell r="B55">
            <v>3</v>
          </cell>
        </row>
        <row r="56">
          <cell r="B56">
            <v>4</v>
          </cell>
        </row>
        <row r="57">
          <cell r="B57">
            <v>5</v>
          </cell>
        </row>
        <row r="58">
          <cell r="B58">
            <v>6</v>
          </cell>
        </row>
        <row r="59">
          <cell r="B59">
            <v>7</v>
          </cell>
        </row>
        <row r="60">
          <cell r="B60">
            <v>8</v>
          </cell>
        </row>
        <row r="61">
          <cell r="A61" t="str">
            <v>TAPUTAPUATEA</v>
          </cell>
          <cell r="C61">
            <v>3407</v>
          </cell>
          <cell r="D61">
            <v>1015</v>
          </cell>
          <cell r="E61">
            <v>2392</v>
          </cell>
          <cell r="F61">
            <v>0.70208394481948933</v>
          </cell>
          <cell r="G61">
            <v>100</v>
          </cell>
          <cell r="H61">
            <v>2292</v>
          </cell>
          <cell r="I61">
            <v>1002</v>
          </cell>
          <cell r="J61">
            <v>0.29410038156736129</v>
          </cell>
          <cell r="K61">
            <v>0.43717277486910994</v>
          </cell>
          <cell r="L61">
            <v>1290</v>
          </cell>
          <cell r="M61">
            <v>0.37863222776636335</v>
          </cell>
          <cell r="N61">
            <v>0.56282722513089001</v>
          </cell>
        </row>
        <row r="62">
          <cell r="B62">
            <v>1</v>
          </cell>
        </row>
        <row r="63">
          <cell r="B63">
            <v>2</v>
          </cell>
        </row>
        <row r="64">
          <cell r="B64">
            <v>3</v>
          </cell>
        </row>
        <row r="65">
          <cell r="B65">
            <v>4</v>
          </cell>
        </row>
        <row r="66">
          <cell r="A66" t="str">
            <v>TUMARAA</v>
          </cell>
          <cell r="C66">
            <v>3006</v>
          </cell>
          <cell r="D66">
            <v>922</v>
          </cell>
          <cell r="E66">
            <v>2084</v>
          </cell>
          <cell r="F66">
            <v>0.69328010645375915</v>
          </cell>
          <cell r="G66">
            <v>51</v>
          </cell>
          <cell r="H66">
            <v>2033</v>
          </cell>
          <cell r="I66">
            <v>913</v>
          </cell>
          <cell r="J66">
            <v>0.30372588157019292</v>
          </cell>
          <cell r="K66">
            <v>0.44909001475651744</v>
          </cell>
          <cell r="L66">
            <v>1120</v>
          </cell>
          <cell r="M66">
            <v>0.37258815701929476</v>
          </cell>
          <cell r="N66">
            <v>0.55090998524348256</v>
          </cell>
        </row>
        <row r="67">
          <cell r="B67">
            <v>1</v>
          </cell>
        </row>
        <row r="68">
          <cell r="B68">
            <v>2</v>
          </cell>
        </row>
        <row r="69">
          <cell r="B69">
            <v>3</v>
          </cell>
        </row>
        <row r="70">
          <cell r="B70">
            <v>4</v>
          </cell>
        </row>
        <row r="71">
          <cell r="B71">
            <v>5</v>
          </cell>
        </row>
        <row r="72">
          <cell r="A72" t="str">
            <v>UTUROA</v>
          </cell>
          <cell r="C72">
            <v>3104</v>
          </cell>
          <cell r="D72">
            <v>1248</v>
          </cell>
          <cell r="E72">
            <v>1856</v>
          </cell>
          <cell r="F72">
            <v>0.59793814432989689</v>
          </cell>
          <cell r="G72">
            <v>97</v>
          </cell>
          <cell r="H72">
            <v>1759</v>
          </cell>
          <cell r="I72">
            <v>896</v>
          </cell>
          <cell r="J72">
            <v>0.28865979381443296</v>
          </cell>
          <cell r="K72">
            <v>0.50938032973280278</v>
          </cell>
          <cell r="L72">
            <v>863</v>
          </cell>
          <cell r="M72">
            <v>0.27802835051546393</v>
          </cell>
          <cell r="N72">
            <v>0.49061967026719727</v>
          </cell>
        </row>
        <row r="73">
          <cell r="B73">
            <v>1</v>
          </cell>
        </row>
        <row r="74">
          <cell r="B74">
            <v>2</v>
          </cell>
        </row>
        <row r="75">
          <cell r="B75">
            <v>3</v>
          </cell>
        </row>
        <row r="77">
          <cell r="I77" t="str">
            <v>NENA</v>
          </cell>
          <cell r="K77" t="str">
            <v>Tauhiti</v>
          </cell>
          <cell r="L77" t="str">
            <v>TUAIVA</v>
          </cell>
          <cell r="N77" t="str">
            <v>Jean-Paul</v>
          </cell>
        </row>
        <row r="78">
          <cell r="A78" t="str">
            <v>TOTAL</v>
          </cell>
          <cell r="B78" t="str">
            <v>Nbr bureau de vote</v>
          </cell>
          <cell r="C78" t="str">
            <v>Inscrits</v>
          </cell>
          <cell r="D78" t="str">
            <v>Abstentions</v>
          </cell>
          <cell r="E78" t="str">
            <v>Votants</v>
          </cell>
          <cell r="F78" t="str">
            <v>% Particip.</v>
          </cell>
          <cell r="G78" t="str">
            <v>Blancs et nuls</v>
          </cell>
          <cell r="H78" t="str">
            <v>Exprimés</v>
          </cell>
          <cell r="I78" t="str">
            <v>Voix</v>
          </cell>
          <cell r="J78" t="str">
            <v>% Voix/Ins</v>
          </cell>
          <cell r="K78" t="str">
            <v>% Voix/Exp</v>
          </cell>
          <cell r="L78" t="str">
            <v>Voix</v>
          </cell>
          <cell r="M78" t="str">
            <v>% Voix/Ins</v>
          </cell>
          <cell r="N78" t="str">
            <v>% Voix/Exp</v>
          </cell>
        </row>
        <row r="79">
          <cell r="A79" t="str">
            <v>TOTAL CIRCO 3</v>
          </cell>
          <cell r="B79">
            <v>62</v>
          </cell>
          <cell r="C79">
            <v>59645</v>
          </cell>
          <cell r="D79">
            <v>26900</v>
          </cell>
          <cell r="E79">
            <v>32745</v>
          </cell>
          <cell r="F79">
            <v>0.54899823958420657</v>
          </cell>
          <cell r="G79">
            <v>1195</v>
          </cell>
          <cell r="H79">
            <v>31550</v>
          </cell>
          <cell r="I79">
            <v>15699</v>
          </cell>
          <cell r="J79">
            <v>0.26320730991700897</v>
          </cell>
          <cell r="K79">
            <v>0.49759112519809828</v>
          </cell>
          <cell r="L79">
            <v>15851</v>
          </cell>
          <cell r="M79">
            <v>0.26575572135132869</v>
          </cell>
          <cell r="N79">
            <v>0.50240887480190177</v>
          </cell>
        </row>
        <row r="85">
          <cell r="A85" t="str">
            <v>TOTAL</v>
          </cell>
          <cell r="B85" t="str">
            <v>Nbr bureau de vote</v>
          </cell>
          <cell r="C85" t="str">
            <v>Inscrits</v>
          </cell>
          <cell r="D85" t="str">
            <v>Abstentions</v>
          </cell>
          <cell r="E85" t="str">
            <v>Votants</v>
          </cell>
          <cell r="F85" t="str">
            <v>% Particip.</v>
          </cell>
          <cell r="G85" t="str">
            <v>Blancs et nuls</v>
          </cell>
          <cell r="H85" t="str">
            <v>Exprimés</v>
          </cell>
        </row>
        <row r="86">
          <cell r="A86" t="str">
            <v>POLYNÉSIE FRANÇAISE</v>
          </cell>
          <cell r="B86">
            <v>227</v>
          </cell>
          <cell r="C86">
            <v>186547</v>
          </cell>
          <cell r="D86">
            <v>85850</v>
          </cell>
          <cell r="E86">
            <v>100697</v>
          </cell>
          <cell r="F86">
            <v>0.53979426096372496</v>
          </cell>
          <cell r="G86">
            <v>3510</v>
          </cell>
          <cell r="H86">
            <v>97187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B27"/>
  <sheetViews>
    <sheetView tabSelected="1" workbookViewId="0">
      <selection activeCell="S58" sqref="S58"/>
    </sheetView>
  </sheetViews>
  <sheetFormatPr baseColWidth="10" defaultRowHeight="13"/>
  <cols>
    <col min="1" max="1" width="18.140625" customWidth="1"/>
    <col min="9" max="9" width="8.140625" customWidth="1"/>
    <col min="12" max="12" width="9" customWidth="1"/>
    <col min="15" max="15" width="9" customWidth="1"/>
    <col min="18" max="18" width="8.7109375" customWidth="1"/>
    <col min="21" max="21" width="8.85546875" customWidth="1"/>
    <col min="23" max="23" width="13.42578125" customWidth="1"/>
    <col min="24" max="24" width="8.85546875" customWidth="1"/>
    <col min="27" max="27" width="8.42578125" customWidth="1"/>
    <col min="30" max="30" width="9.42578125" customWidth="1"/>
    <col min="33" max="33" width="8.28515625" customWidth="1"/>
    <col min="36" max="36" width="9.140625" customWidth="1"/>
    <col min="39" max="39" width="9.28515625" customWidth="1"/>
    <col min="42" max="42" width="8.85546875" customWidth="1"/>
  </cols>
  <sheetData>
    <row r="1" spans="1:54" ht="20">
      <c r="A1" s="1" t="s">
        <v>2</v>
      </c>
      <c r="E1" s="2" t="str">
        <f>'[1]Circo3 legislative'!C1</f>
        <v>Résultats provisoires pour la 3ème circonscription législative</v>
      </c>
    </row>
    <row r="2" spans="1:54">
      <c r="A2" s="3">
        <f>'[1]Circo3 legislative'!A2</f>
        <v>39614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I3" s="5" t="str">
        <f>'[1]Circo3 legislative'!I3</f>
        <v>NENA</v>
      </c>
      <c r="J3" s="6"/>
      <c r="K3" s="7" t="str">
        <f>'[1]Circo3 legislative'!K3</f>
        <v>Tauhiti</v>
      </c>
      <c r="L3" s="5" t="str">
        <f>'[1]Circo3 legislative'!L3</f>
        <v>TUAIVA</v>
      </c>
      <c r="M3" s="6"/>
      <c r="N3" s="7" t="str">
        <f>'[1]Circo3 legislative'!N3</f>
        <v>Jean-Paul</v>
      </c>
      <c r="O3" s="8"/>
      <c r="P3" s="8"/>
      <c r="Q3" s="4"/>
      <c r="R3" s="8"/>
      <c r="S3" s="8"/>
      <c r="T3" s="4"/>
      <c r="U3" s="8"/>
      <c r="V3" s="8"/>
      <c r="W3" s="4"/>
      <c r="X3" s="8"/>
      <c r="Y3" s="8"/>
      <c r="Z3" s="4"/>
      <c r="AA3" s="8"/>
      <c r="AB3" s="8"/>
      <c r="AC3" s="4"/>
      <c r="AD3" s="8"/>
      <c r="AE3" s="8"/>
      <c r="AF3" s="4"/>
      <c r="AG3" s="8"/>
      <c r="AH3" s="8"/>
      <c r="AI3" s="4"/>
      <c r="AJ3" s="8"/>
      <c r="AK3" s="8"/>
      <c r="AL3" s="4"/>
      <c r="AM3" s="8"/>
      <c r="AN3" s="8"/>
      <c r="AO3" s="4"/>
      <c r="AP3" s="8"/>
      <c r="AQ3" s="8"/>
      <c r="AR3" s="4"/>
      <c r="AS3" s="8"/>
      <c r="AT3" s="8"/>
      <c r="AU3" s="4"/>
      <c r="AV3" s="8"/>
      <c r="AW3" s="8"/>
      <c r="AX3" s="4"/>
      <c r="AY3" s="8"/>
      <c r="AZ3" s="8"/>
      <c r="BA3" s="4"/>
      <c r="BB3" s="4"/>
    </row>
    <row r="4" spans="1:54" s="9" customFormat="1" ht="14" thickBot="1">
      <c r="A4" s="9" t="str">
        <f>'[1]Circo3 legislative'!A4</f>
        <v>Commune</v>
      </c>
      <c r="B4" s="10"/>
      <c r="C4" s="9" t="str">
        <f>'[1]Circo3 legislative'!C4</f>
        <v>Inscrits</v>
      </c>
      <c r="D4" s="9" t="str">
        <f>'[1]Circo3 legislative'!D4</f>
        <v>Abstentions</v>
      </c>
      <c r="E4" s="9" t="str">
        <f>'[1]Circo3 legislative'!E4</f>
        <v>Votants</v>
      </c>
      <c r="F4" s="9" t="str">
        <f>'[1]Circo3 legislative'!F4</f>
        <v>% Particip.</v>
      </c>
      <c r="G4" s="9" t="str">
        <f>'[1]Circo3 legislative'!G4</f>
        <v>Blancs et nuls</v>
      </c>
      <c r="H4" s="9" t="str">
        <f>'[1]Circo3 legislative'!H4</f>
        <v>Exprimés</v>
      </c>
      <c r="I4" s="11" t="str">
        <f>'[1]Circo3 legislative'!I4</f>
        <v>Voix</v>
      </c>
      <c r="J4" s="12" t="str">
        <f>'[1]Circo3 legislative'!J4</f>
        <v>% Voix/Ins</v>
      </c>
      <c r="K4" s="13" t="str">
        <f>'[1]Circo3 legislative'!K4</f>
        <v>% Voix/Exp</v>
      </c>
      <c r="L4" s="11" t="str">
        <f>'[1]Circo3 legislative'!L4</f>
        <v>Voix</v>
      </c>
      <c r="M4" s="12" t="str">
        <f>'[1]Circo3 legislative'!M4</f>
        <v>% Voix/Ins</v>
      </c>
      <c r="N4" s="13" t="str">
        <f>'[1]Circo3 legislative'!N4</f>
        <v>% Voix/Exp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</row>
    <row r="5" spans="1:54">
      <c r="A5" s="15" t="str">
        <f>'[1]Circo3 legislative'!A11</f>
        <v>FAA A</v>
      </c>
      <c r="B5" s="16"/>
      <c r="C5" s="16">
        <f>'[1]Circo3 legislative'!C11</f>
        <v>17289</v>
      </c>
      <c r="D5" s="16">
        <f>'[1]Circo3 legislative'!D11</f>
        <v>8688</v>
      </c>
      <c r="E5" s="16">
        <f>'[1]Circo3 legislative'!E11</f>
        <v>8601</v>
      </c>
      <c r="F5" s="17">
        <f>'[1]Circo3 legislative'!F11</f>
        <v>0.49748394933194517</v>
      </c>
      <c r="G5" s="16">
        <f>'[1]Circo3 legislative'!G11</f>
        <v>240</v>
      </c>
      <c r="H5" s="16">
        <f>'[1]Circo3 legislative'!H11</f>
        <v>8361</v>
      </c>
      <c r="I5" s="18">
        <f>'[1]Circo3 legislative'!I11</f>
        <v>5283</v>
      </c>
      <c r="J5" s="19">
        <f>'[1]Circo3 legislative'!J11</f>
        <v>0.3055700156168662</v>
      </c>
      <c r="K5" s="20">
        <f>'[1]Circo3 legislative'!K11</f>
        <v>0.63186221743810544</v>
      </c>
      <c r="L5" s="18">
        <f>'[1]Circo3 legislative'!L11</f>
        <v>3078</v>
      </c>
      <c r="M5" s="19">
        <f>'[1]Circo3 legislative'!M11</f>
        <v>0.17803227485684539</v>
      </c>
      <c r="N5" s="20">
        <f>'[1]Circo3 legislative'!N11</f>
        <v>0.3681377825618945</v>
      </c>
      <c r="O5" s="4"/>
      <c r="P5" s="21"/>
      <c r="Q5" s="21"/>
      <c r="R5" s="4"/>
      <c r="S5" s="21"/>
      <c r="T5" s="21"/>
      <c r="U5" s="4"/>
      <c r="V5" s="21"/>
      <c r="W5" s="21"/>
      <c r="X5" s="4"/>
      <c r="Y5" s="21"/>
      <c r="Z5" s="21"/>
      <c r="AA5" s="4"/>
      <c r="AB5" s="21"/>
      <c r="AC5" s="21"/>
      <c r="AD5" s="4"/>
      <c r="AE5" s="21"/>
      <c r="AF5" s="21"/>
      <c r="AG5" s="4"/>
      <c r="AH5" s="21"/>
      <c r="AI5" s="21"/>
      <c r="AJ5" s="4"/>
      <c r="AK5" s="21"/>
      <c r="AL5" s="21"/>
      <c r="AM5" s="4"/>
      <c r="AN5" s="21"/>
      <c r="AO5" s="21"/>
      <c r="AP5" s="4"/>
      <c r="AQ5" s="21"/>
      <c r="AR5" s="21"/>
      <c r="AS5" s="4"/>
      <c r="AT5" s="21"/>
      <c r="AU5" s="21"/>
      <c r="AV5" s="4"/>
      <c r="AW5" s="21"/>
      <c r="AX5" s="21"/>
      <c r="AY5" s="4"/>
      <c r="AZ5" s="21"/>
      <c r="BA5" s="21"/>
      <c r="BB5" s="4"/>
    </row>
    <row r="6" spans="1:54">
      <c r="A6" s="18" t="str">
        <f>'[1]Circo3 legislative'!A37</f>
        <v>PUNAAUIA</v>
      </c>
      <c r="B6" s="22"/>
      <c r="C6" s="22">
        <f>'[1]Circo3 legislative'!C37</f>
        <v>16791</v>
      </c>
      <c r="D6" s="22">
        <f>'[1]Circo3 legislative'!D37</f>
        <v>8361</v>
      </c>
      <c r="E6" s="22">
        <f>'[1]Circo3 legislative'!E37</f>
        <v>8430</v>
      </c>
      <c r="F6" s="19">
        <f>'[1]Circo3 legislative'!F37</f>
        <v>0.50205467214579236</v>
      </c>
      <c r="G6" s="22">
        <f>'[1]Circo3 legislative'!G37</f>
        <v>353</v>
      </c>
      <c r="H6" s="22">
        <f>'[1]Circo3 legislative'!H37</f>
        <v>8077</v>
      </c>
      <c r="I6" s="18">
        <f>'[1]Circo3 legislative'!I37</f>
        <v>3025</v>
      </c>
      <c r="J6" s="19">
        <f>'[1]Circo3 legislative'!J37</f>
        <v>0.18015603597165147</v>
      </c>
      <c r="K6" s="20">
        <f>'[1]Circo3 legislative'!K37</f>
        <v>0.37452024266435557</v>
      </c>
      <c r="L6" s="18">
        <f>'[1]Circo3 legislative'!L37</f>
        <v>5052</v>
      </c>
      <c r="M6" s="19">
        <f>'[1]Circo3 legislative'!M37</f>
        <v>0.30087546900125067</v>
      </c>
      <c r="N6" s="20">
        <f>'[1]Circo3 legislative'!N37</f>
        <v>0.62547975733564443</v>
      </c>
      <c r="O6" s="4"/>
      <c r="P6" s="21"/>
      <c r="Q6" s="21"/>
      <c r="R6" s="4"/>
      <c r="S6" s="21"/>
      <c r="T6" s="21"/>
      <c r="U6" s="4"/>
      <c r="V6" s="21"/>
      <c r="W6" s="21"/>
      <c r="X6" s="4"/>
      <c r="Y6" s="21"/>
      <c r="Z6" s="21"/>
      <c r="AA6" s="4"/>
      <c r="AB6" s="21"/>
      <c r="AC6" s="21"/>
      <c r="AD6" s="4"/>
      <c r="AE6" s="21"/>
      <c r="AF6" s="21"/>
      <c r="AG6" s="4"/>
      <c r="AH6" s="21"/>
      <c r="AI6" s="21"/>
      <c r="AJ6" s="4"/>
      <c r="AK6" s="21"/>
      <c r="AL6" s="21"/>
      <c r="AM6" s="4"/>
      <c r="AN6" s="21"/>
      <c r="AO6" s="21"/>
      <c r="AP6" s="4"/>
      <c r="AQ6" s="21"/>
      <c r="AR6" s="21"/>
      <c r="AS6" s="4"/>
      <c r="AT6" s="21"/>
      <c r="AU6" s="21"/>
      <c r="AV6" s="4"/>
      <c r="AW6" s="21"/>
      <c r="AX6" s="21"/>
      <c r="AY6" s="4"/>
      <c r="AZ6" s="21"/>
      <c r="BA6" s="21"/>
      <c r="BB6" s="4"/>
    </row>
    <row r="7" spans="1:54">
      <c r="A7" s="18" t="str">
        <f>'[1]Circo3 legislative'!A5</f>
        <v>BORA-BORA</v>
      </c>
      <c r="B7" s="22"/>
      <c r="C7" s="22">
        <f>'[1]Circo3 legislative'!C5</f>
        <v>6031</v>
      </c>
      <c r="D7" s="22">
        <f>'[1]Circo3 legislative'!D5</f>
        <v>3070</v>
      </c>
      <c r="E7" s="22">
        <f>'[1]Circo3 legislative'!E5</f>
        <v>2961</v>
      </c>
      <c r="F7" s="19">
        <f>'[1]Circo3 legislative'!F5</f>
        <v>0.49096335599403085</v>
      </c>
      <c r="G7" s="22">
        <f>'[1]Circo3 legislative'!G5</f>
        <v>97</v>
      </c>
      <c r="H7" s="22">
        <f>'[1]Circo3 legislative'!H5</f>
        <v>2864</v>
      </c>
      <c r="I7" s="18">
        <f>'[1]Circo3 legislative'!I5</f>
        <v>1434</v>
      </c>
      <c r="J7" s="19">
        <f>'[1]Circo3 legislative'!J5</f>
        <v>0.23777151384513348</v>
      </c>
      <c r="K7" s="20">
        <f>'[1]Circo3 legislative'!K5</f>
        <v>0.50069832402234637</v>
      </c>
      <c r="L7" s="18">
        <f>'[1]Circo3 legislative'!L5</f>
        <v>1430</v>
      </c>
      <c r="M7" s="19">
        <f>'[1]Circo3 legislative'!M5</f>
        <v>0.23710827391808986</v>
      </c>
      <c r="N7" s="20">
        <f>'[1]Circo3 legislative'!N5</f>
        <v>0.49930167597765363</v>
      </c>
      <c r="O7" s="4"/>
      <c r="P7" s="21"/>
      <c r="Q7" s="21"/>
      <c r="R7" s="4"/>
      <c r="S7" s="21"/>
      <c r="T7" s="21"/>
      <c r="U7" s="4"/>
      <c r="V7" s="21"/>
      <c r="W7" s="21"/>
      <c r="X7" s="4"/>
      <c r="Y7" s="21"/>
      <c r="Z7" s="21"/>
      <c r="AA7" s="4"/>
      <c r="AB7" s="21"/>
      <c r="AC7" s="21"/>
      <c r="AD7" s="4"/>
      <c r="AE7" s="21"/>
      <c r="AF7" s="21"/>
      <c r="AG7" s="4"/>
      <c r="AH7" s="21"/>
      <c r="AI7" s="21"/>
      <c r="AJ7" s="4"/>
      <c r="AK7" s="21"/>
      <c r="AL7" s="21"/>
      <c r="AM7" s="4"/>
      <c r="AN7" s="21"/>
      <c r="AO7" s="21"/>
      <c r="AP7" s="4"/>
      <c r="AQ7" s="21"/>
      <c r="AR7" s="21"/>
      <c r="AS7" s="4"/>
      <c r="AT7" s="21"/>
      <c r="AU7" s="21"/>
      <c r="AV7" s="4"/>
      <c r="AW7" s="21"/>
      <c r="AX7" s="21"/>
      <c r="AY7" s="4"/>
      <c r="AZ7" s="21"/>
      <c r="BA7" s="21"/>
      <c r="BB7" s="4"/>
    </row>
    <row r="8" spans="1:54">
      <c r="A8" s="18" t="str">
        <f>'[1]Circo3 legislative'!A26</f>
        <v>HUAHINE</v>
      </c>
      <c r="B8" s="22"/>
      <c r="C8" s="22">
        <f>'[1]Circo3 legislative'!C26</f>
        <v>4845</v>
      </c>
      <c r="D8" s="22">
        <f>'[1]Circo3 legislative'!D26</f>
        <v>1986</v>
      </c>
      <c r="E8" s="22">
        <f>'[1]Circo3 legislative'!E26</f>
        <v>2859</v>
      </c>
      <c r="F8" s="19">
        <f>'[1]Circo3 legislative'!F26</f>
        <v>0.59009287925696596</v>
      </c>
      <c r="G8" s="22">
        <f>'[1]Circo3 legislative'!G26</f>
        <v>151</v>
      </c>
      <c r="H8" s="22">
        <f>'[1]Circo3 legislative'!H26</f>
        <v>2708</v>
      </c>
      <c r="I8" s="18">
        <f>'[1]Circo3 legislative'!I26</f>
        <v>1442</v>
      </c>
      <c r="J8" s="19">
        <f>'[1]Circo3 legislative'!J26</f>
        <v>0.29762641898864811</v>
      </c>
      <c r="K8" s="20">
        <f>'[1]Circo3 legislative'!K26</f>
        <v>0.53249630723781394</v>
      </c>
      <c r="L8" s="18">
        <f>'[1]Circo3 legislative'!L26</f>
        <v>1266</v>
      </c>
      <c r="M8" s="19">
        <f>'[1]Circo3 legislative'!M26</f>
        <v>0.26130030959752321</v>
      </c>
      <c r="N8" s="20">
        <f>'[1]Circo3 legislative'!N26</f>
        <v>0.46750369276218612</v>
      </c>
      <c r="O8" s="4"/>
      <c r="P8" s="21"/>
      <c r="Q8" s="21"/>
      <c r="R8" s="4"/>
      <c r="S8" s="21"/>
      <c r="T8" s="21"/>
      <c r="U8" s="4"/>
      <c r="V8" s="21"/>
      <c r="W8" s="21"/>
      <c r="X8" s="4"/>
      <c r="Y8" s="21"/>
      <c r="Z8" s="21"/>
      <c r="AA8" s="4"/>
      <c r="AB8" s="21"/>
      <c r="AC8" s="21"/>
      <c r="AD8" s="4"/>
      <c r="AE8" s="21"/>
      <c r="AF8" s="21"/>
      <c r="AG8" s="4"/>
      <c r="AH8" s="21"/>
      <c r="AI8" s="21"/>
      <c r="AJ8" s="4"/>
      <c r="AK8" s="21"/>
      <c r="AL8" s="21"/>
      <c r="AM8" s="4"/>
      <c r="AN8" s="21"/>
      <c r="AO8" s="21"/>
      <c r="AP8" s="4"/>
      <c r="AQ8" s="21"/>
      <c r="AR8" s="21"/>
      <c r="AS8" s="4"/>
      <c r="AT8" s="21"/>
      <c r="AU8" s="21"/>
      <c r="AV8" s="4"/>
      <c r="AW8" s="21"/>
      <c r="AX8" s="21"/>
      <c r="AY8" s="4"/>
      <c r="AZ8" s="21"/>
      <c r="BA8" s="21"/>
      <c r="BB8" s="4"/>
    </row>
    <row r="9" spans="1:54">
      <c r="A9" s="18" t="str">
        <f>'[1]Circo3 legislative'!A35</f>
        <v>MAUPITI</v>
      </c>
      <c r="B9" s="22"/>
      <c r="C9" s="22">
        <f>'[1]Circo3 legislative'!C35</f>
        <v>999</v>
      </c>
      <c r="D9" s="22">
        <f>'[1]Circo3 legislative'!D35</f>
        <v>269</v>
      </c>
      <c r="E9" s="22">
        <f>'[1]Circo3 legislative'!E35</f>
        <v>730</v>
      </c>
      <c r="F9" s="19">
        <f>'[1]Circo3 legislative'!F35</f>
        <v>0.73073073073073069</v>
      </c>
      <c r="G9" s="22">
        <f>'[1]Circo3 legislative'!G35</f>
        <v>27</v>
      </c>
      <c r="H9" s="22">
        <f>'[1]Circo3 legislative'!H35</f>
        <v>703</v>
      </c>
      <c r="I9" s="18">
        <f>'[1]Circo3 legislative'!I35</f>
        <v>284</v>
      </c>
      <c r="J9" s="19">
        <f>'[1]Circo3 legislative'!J35</f>
        <v>0.28428428428428426</v>
      </c>
      <c r="K9" s="20">
        <f>'[1]Circo3 legislative'!K35</f>
        <v>0.40398293029871979</v>
      </c>
      <c r="L9" s="18">
        <f>'[1]Circo3 legislative'!L35</f>
        <v>419</v>
      </c>
      <c r="M9" s="19">
        <f>'[1]Circo3 legislative'!M35</f>
        <v>0.4194194194194194</v>
      </c>
      <c r="N9" s="20">
        <f>'[1]Circo3 legislative'!N35</f>
        <v>0.59601706970128021</v>
      </c>
      <c r="O9" s="4"/>
      <c r="P9" s="21"/>
      <c r="Q9" s="21"/>
      <c r="R9" s="4"/>
      <c r="S9" s="21"/>
      <c r="T9" s="21"/>
      <c r="U9" s="4"/>
      <c r="V9" s="21"/>
      <c r="W9" s="21"/>
      <c r="X9" s="4"/>
      <c r="Y9" s="21"/>
      <c r="Z9" s="21"/>
      <c r="AA9" s="4"/>
      <c r="AB9" s="21"/>
      <c r="AC9" s="21"/>
      <c r="AD9" s="4"/>
      <c r="AE9" s="21"/>
      <c r="AF9" s="21"/>
      <c r="AG9" s="4"/>
      <c r="AH9" s="21"/>
      <c r="AI9" s="21"/>
      <c r="AJ9" s="4"/>
      <c r="AK9" s="21"/>
      <c r="AL9" s="21"/>
      <c r="AM9" s="4"/>
      <c r="AN9" s="21"/>
      <c r="AO9" s="21"/>
      <c r="AP9" s="4"/>
      <c r="AQ9" s="21"/>
      <c r="AR9" s="21"/>
      <c r="AS9" s="4"/>
      <c r="AT9" s="21"/>
      <c r="AU9" s="21"/>
      <c r="AV9" s="4"/>
      <c r="AW9" s="21"/>
      <c r="AX9" s="21"/>
      <c r="AY9" s="4"/>
      <c r="AZ9" s="21"/>
      <c r="BA9" s="21"/>
      <c r="BB9" s="4"/>
    </row>
    <row r="10" spans="1:54">
      <c r="A10" s="18" t="str">
        <f>'[1]Circo3 legislative'!A52</f>
        <v>TAHAA</v>
      </c>
      <c r="B10" s="22"/>
      <c r="C10" s="22">
        <f>'[1]Circo3 legislative'!C52</f>
        <v>4173</v>
      </c>
      <c r="D10" s="22">
        <f>'[1]Circo3 legislative'!D52</f>
        <v>1341</v>
      </c>
      <c r="E10" s="22">
        <f>'[1]Circo3 legislative'!E52</f>
        <v>2832</v>
      </c>
      <c r="F10" s="19">
        <f>'[1]Circo3 legislative'!F52</f>
        <v>0.67864845434938892</v>
      </c>
      <c r="G10" s="22">
        <f>'[1]Circo3 legislative'!G52</f>
        <v>79</v>
      </c>
      <c r="H10" s="22">
        <f>'[1]Circo3 legislative'!H52</f>
        <v>2753</v>
      </c>
      <c r="I10" s="18">
        <f>'[1]Circo3 legislative'!I52</f>
        <v>1420</v>
      </c>
      <c r="J10" s="19">
        <f>'[1]Circo3 legislative'!J52</f>
        <v>0.34028277018931224</v>
      </c>
      <c r="K10" s="20">
        <f>'[1]Circo3 legislative'!K52</f>
        <v>0.51580094442426438</v>
      </c>
      <c r="L10" s="18">
        <f>'[1]Circo3 legislative'!L52</f>
        <v>1333</v>
      </c>
      <c r="M10" s="19">
        <f>'[1]Circo3 legislative'!M52</f>
        <v>0.31943445962137551</v>
      </c>
      <c r="N10" s="20">
        <f>'[1]Circo3 legislative'!N52</f>
        <v>0.48419905557573556</v>
      </c>
      <c r="O10" s="4"/>
      <c r="P10" s="21"/>
      <c r="Q10" s="21"/>
      <c r="R10" s="4"/>
      <c r="S10" s="21"/>
      <c r="T10" s="21"/>
      <c r="U10" s="4"/>
      <c r="V10" s="21"/>
      <c r="W10" s="21"/>
      <c r="X10" s="4"/>
      <c r="Y10" s="21"/>
      <c r="Z10" s="21"/>
      <c r="AA10" s="4"/>
      <c r="AB10" s="21"/>
      <c r="AC10" s="21"/>
      <c r="AD10" s="4"/>
      <c r="AE10" s="21"/>
      <c r="AF10" s="21"/>
      <c r="AG10" s="4"/>
      <c r="AH10" s="21"/>
      <c r="AI10" s="21"/>
      <c r="AJ10" s="4"/>
      <c r="AK10" s="21"/>
      <c r="AL10" s="21"/>
      <c r="AM10" s="4"/>
      <c r="AN10" s="21"/>
      <c r="AO10" s="21"/>
      <c r="AP10" s="4"/>
      <c r="AQ10" s="21"/>
      <c r="AR10" s="21"/>
      <c r="AS10" s="4"/>
      <c r="AT10" s="21"/>
      <c r="AU10" s="21"/>
      <c r="AV10" s="4"/>
      <c r="AW10" s="21"/>
      <c r="AX10" s="21"/>
      <c r="AY10" s="4"/>
      <c r="AZ10" s="21"/>
      <c r="BA10" s="21"/>
      <c r="BB10" s="4"/>
    </row>
    <row r="11" spans="1:54">
      <c r="A11" s="18" t="str">
        <f>'[1]Circo3 legislative'!A61</f>
        <v>TAPUTAPUATEA</v>
      </c>
      <c r="B11" s="22"/>
      <c r="C11" s="22">
        <f>'[1]Circo3 legislative'!C61</f>
        <v>3407</v>
      </c>
      <c r="D11" s="22">
        <f>'[1]Circo3 legislative'!D61</f>
        <v>1015</v>
      </c>
      <c r="E11" s="22">
        <f>'[1]Circo3 legislative'!E61</f>
        <v>2392</v>
      </c>
      <c r="F11" s="19">
        <f>'[1]Circo3 legislative'!F61</f>
        <v>0.70208394481948933</v>
      </c>
      <c r="G11" s="22">
        <f>'[1]Circo3 legislative'!G61</f>
        <v>100</v>
      </c>
      <c r="H11" s="22">
        <f>'[1]Circo3 legislative'!H61</f>
        <v>2292</v>
      </c>
      <c r="I11" s="18">
        <f>'[1]Circo3 legislative'!I61</f>
        <v>1002</v>
      </c>
      <c r="J11" s="19">
        <f>'[1]Circo3 legislative'!J61</f>
        <v>0.29410038156736129</v>
      </c>
      <c r="K11" s="20">
        <f>'[1]Circo3 legislative'!K61</f>
        <v>0.43717277486910994</v>
      </c>
      <c r="L11" s="18">
        <f>'[1]Circo3 legislative'!L61</f>
        <v>1290</v>
      </c>
      <c r="M11" s="19">
        <f>'[1]Circo3 legislative'!M61</f>
        <v>0.37863222776636335</v>
      </c>
      <c r="N11" s="20">
        <f>'[1]Circo3 legislative'!N61</f>
        <v>0.56282722513089001</v>
      </c>
      <c r="O11" s="4"/>
      <c r="P11" s="21"/>
      <c r="Q11" s="21"/>
      <c r="R11" s="4"/>
      <c r="S11" s="21"/>
      <c r="T11" s="21"/>
      <c r="U11" s="4"/>
      <c r="V11" s="21"/>
      <c r="W11" s="21"/>
      <c r="X11" s="4"/>
      <c r="Y11" s="21"/>
      <c r="Z11" s="21"/>
      <c r="AA11" s="4"/>
      <c r="AB11" s="21"/>
      <c r="AC11" s="21"/>
      <c r="AD11" s="4"/>
      <c r="AE11" s="21"/>
      <c r="AF11" s="21"/>
      <c r="AG11" s="4"/>
      <c r="AH11" s="21"/>
      <c r="AI11" s="21"/>
      <c r="AJ11" s="4"/>
      <c r="AK11" s="21"/>
      <c r="AL11" s="21"/>
      <c r="AM11" s="4"/>
      <c r="AN11" s="21"/>
      <c r="AO11" s="21"/>
      <c r="AP11" s="4"/>
      <c r="AQ11" s="21"/>
      <c r="AR11" s="21"/>
      <c r="AS11" s="4"/>
      <c r="AT11" s="21"/>
      <c r="AU11" s="21"/>
      <c r="AV11" s="4"/>
      <c r="AW11" s="21"/>
      <c r="AX11" s="21"/>
      <c r="AY11" s="4"/>
      <c r="AZ11" s="21"/>
      <c r="BA11" s="21"/>
      <c r="BB11" s="4"/>
    </row>
    <row r="12" spans="1:54">
      <c r="A12" s="18" t="str">
        <f>'[1]Circo3 legislative'!A66</f>
        <v>TUMARAA</v>
      </c>
      <c r="B12" s="22"/>
      <c r="C12" s="22">
        <f>'[1]Circo3 legislative'!C66</f>
        <v>3006</v>
      </c>
      <c r="D12" s="22">
        <f>'[1]Circo3 legislative'!D66</f>
        <v>922</v>
      </c>
      <c r="E12" s="22">
        <f>'[1]Circo3 legislative'!E66</f>
        <v>2084</v>
      </c>
      <c r="F12" s="19">
        <f>'[1]Circo3 legislative'!F66</f>
        <v>0.69328010645375915</v>
      </c>
      <c r="G12" s="22">
        <f>'[1]Circo3 legislative'!G66</f>
        <v>51</v>
      </c>
      <c r="H12" s="22">
        <f>'[1]Circo3 legislative'!H66</f>
        <v>2033</v>
      </c>
      <c r="I12" s="18">
        <f>'[1]Circo3 legislative'!I66</f>
        <v>913</v>
      </c>
      <c r="J12" s="19">
        <f>'[1]Circo3 legislative'!J66</f>
        <v>0.30372588157019292</v>
      </c>
      <c r="K12" s="20">
        <f>'[1]Circo3 legislative'!K66</f>
        <v>0.44909001475651744</v>
      </c>
      <c r="L12" s="18">
        <f>'[1]Circo3 legislative'!L66</f>
        <v>1120</v>
      </c>
      <c r="M12" s="19">
        <f>'[1]Circo3 legislative'!M66</f>
        <v>0.37258815701929476</v>
      </c>
      <c r="N12" s="20">
        <f>'[1]Circo3 legislative'!N66</f>
        <v>0.55090998524348256</v>
      </c>
      <c r="O12" s="4"/>
      <c r="P12" s="21"/>
      <c r="Q12" s="21"/>
      <c r="R12" s="4"/>
      <c r="S12" s="21"/>
      <c r="T12" s="21"/>
      <c r="U12" s="4"/>
      <c r="V12" s="21"/>
      <c r="W12" s="21"/>
      <c r="X12" s="4"/>
      <c r="Y12" s="21"/>
      <c r="Z12" s="21"/>
      <c r="AA12" s="4"/>
      <c r="AB12" s="21"/>
      <c r="AC12" s="21"/>
      <c r="AD12" s="4"/>
      <c r="AE12" s="21"/>
      <c r="AF12" s="21"/>
      <c r="AG12" s="4"/>
      <c r="AH12" s="21"/>
      <c r="AI12" s="21"/>
      <c r="AJ12" s="4"/>
      <c r="AK12" s="21"/>
      <c r="AL12" s="21"/>
      <c r="AM12" s="4"/>
      <c r="AN12" s="21"/>
      <c r="AO12" s="21"/>
      <c r="AP12" s="4"/>
      <c r="AQ12" s="21"/>
      <c r="AR12" s="21"/>
      <c r="AS12" s="4"/>
      <c r="AT12" s="21"/>
      <c r="AU12" s="21"/>
      <c r="AV12" s="4"/>
      <c r="AW12" s="21"/>
      <c r="AX12" s="21"/>
      <c r="AY12" s="4"/>
      <c r="AZ12" s="21"/>
      <c r="BA12" s="21"/>
      <c r="BB12" s="4"/>
    </row>
    <row r="13" spans="1:54" ht="14" thickBot="1">
      <c r="A13" s="23" t="str">
        <f>'[1]Circo3 legislative'!A72</f>
        <v>UTUROA</v>
      </c>
      <c r="B13" s="24"/>
      <c r="C13" s="24">
        <f>'[1]Circo3 legislative'!C72</f>
        <v>3104</v>
      </c>
      <c r="D13" s="24">
        <f>'[1]Circo3 legislative'!D72</f>
        <v>1248</v>
      </c>
      <c r="E13" s="24">
        <f>'[1]Circo3 legislative'!E72</f>
        <v>1856</v>
      </c>
      <c r="F13" s="25">
        <f>'[1]Circo3 legislative'!F72</f>
        <v>0.59793814432989689</v>
      </c>
      <c r="G13" s="24">
        <f>'[1]Circo3 legislative'!G72</f>
        <v>97</v>
      </c>
      <c r="H13" s="24">
        <f>'[1]Circo3 legislative'!H72</f>
        <v>1759</v>
      </c>
      <c r="I13" s="23">
        <f>'[1]Circo3 legislative'!I72</f>
        <v>896</v>
      </c>
      <c r="J13" s="25">
        <f>'[1]Circo3 legislative'!J72</f>
        <v>0.28865979381443296</v>
      </c>
      <c r="K13" s="26">
        <f>'[1]Circo3 legislative'!K72</f>
        <v>0.50938032973280278</v>
      </c>
      <c r="L13" s="23">
        <f>'[1]Circo3 legislative'!L72</f>
        <v>863</v>
      </c>
      <c r="M13" s="25">
        <f>'[1]Circo3 legislative'!M72</f>
        <v>0.27802835051546393</v>
      </c>
      <c r="N13" s="26">
        <f>'[1]Circo3 legislative'!N72</f>
        <v>0.49061967026719727</v>
      </c>
      <c r="O13" s="4"/>
      <c r="P13" s="21"/>
      <c r="Q13" s="21"/>
      <c r="R13" s="4"/>
      <c r="S13" s="21"/>
      <c r="T13" s="21"/>
      <c r="U13" s="4"/>
      <c r="V13" s="21"/>
      <c r="W13" s="21"/>
      <c r="X13" s="4"/>
      <c r="Y13" s="21"/>
      <c r="Z13" s="21"/>
      <c r="AA13" s="4"/>
      <c r="AB13" s="21"/>
      <c r="AC13" s="21"/>
      <c r="AD13" s="4"/>
      <c r="AE13" s="21"/>
      <c r="AF13" s="21"/>
      <c r="AG13" s="4"/>
      <c r="AH13" s="21"/>
      <c r="AI13" s="21"/>
      <c r="AJ13" s="4"/>
      <c r="AK13" s="21"/>
      <c r="AL13" s="21"/>
      <c r="AM13" s="4"/>
      <c r="AN13" s="21"/>
      <c r="AO13" s="21"/>
      <c r="AP13" s="4"/>
      <c r="AQ13" s="21"/>
      <c r="AR13" s="21"/>
      <c r="AS13" s="4"/>
      <c r="AT13" s="21"/>
      <c r="AU13" s="21"/>
      <c r="AV13" s="4"/>
      <c r="AW13" s="21"/>
      <c r="AX13" s="21"/>
      <c r="AY13" s="4"/>
      <c r="AZ13" s="21"/>
      <c r="BA13" s="21"/>
      <c r="BB13" s="4"/>
    </row>
    <row r="14" spans="1:54"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>
      <c r="I16" s="27" t="str">
        <f>'[1]Circo3 legislative'!I77</f>
        <v>NENA</v>
      </c>
      <c r="J16" s="28"/>
      <c r="K16" s="29" t="str">
        <f>'[1]Circo3 legislative'!K77</f>
        <v>Tauhiti</v>
      </c>
      <c r="L16" s="27" t="str">
        <f>'[1]Circo3 legislative'!L77</f>
        <v>TUAIVA</v>
      </c>
      <c r="M16" s="28"/>
      <c r="N16" s="29" t="str">
        <f>'[1]Circo3 legislative'!N77</f>
        <v>Jean-Paul</v>
      </c>
      <c r="O16" s="8"/>
      <c r="P16" s="8"/>
      <c r="Q16" s="4"/>
      <c r="R16" s="8"/>
      <c r="S16" s="8"/>
      <c r="T16" s="4"/>
      <c r="U16" s="8"/>
      <c r="V16" s="8"/>
      <c r="W16" s="4"/>
      <c r="X16" s="8"/>
      <c r="Y16" s="8"/>
      <c r="Z16" s="4"/>
      <c r="AA16" s="8"/>
      <c r="AB16" s="8"/>
      <c r="AC16" s="4"/>
      <c r="AD16" s="8"/>
      <c r="AE16" s="8"/>
      <c r="AF16" s="4"/>
      <c r="AG16" s="8"/>
      <c r="AH16" s="8"/>
      <c r="AI16" s="4"/>
      <c r="AJ16" s="8"/>
      <c r="AK16" s="8"/>
      <c r="AL16" s="4"/>
      <c r="AM16" s="8"/>
      <c r="AN16" s="8"/>
      <c r="AO16" s="4"/>
      <c r="AP16" s="8"/>
      <c r="AQ16" s="8"/>
      <c r="AR16" s="4"/>
      <c r="AS16" s="8"/>
      <c r="AT16" s="8"/>
      <c r="AU16" s="4"/>
      <c r="AV16" s="8"/>
      <c r="AW16" s="8"/>
      <c r="AX16" s="4"/>
      <c r="AY16" s="8"/>
      <c r="AZ16" s="8"/>
      <c r="BA16" s="4"/>
      <c r="BB16" s="4"/>
    </row>
    <row r="17" spans="1:54" s="9" customFormat="1" ht="26">
      <c r="A17" s="30" t="str">
        <f>'[1]Circo3 legislative'!A78</f>
        <v>TOTAL</v>
      </c>
      <c r="B17" s="31" t="str">
        <f>'[1]Circo3 legislative'!B78</f>
        <v>Nbr bureau de vote</v>
      </c>
      <c r="C17" s="30" t="str">
        <f>'[1]Circo3 legislative'!C78</f>
        <v>Inscrits</v>
      </c>
      <c r="D17" s="30" t="str">
        <f>'[1]Circo3 legislative'!D78</f>
        <v>Abstentions</v>
      </c>
      <c r="E17" s="30" t="str">
        <f>'[1]Circo3 legislative'!E78</f>
        <v>Votants</v>
      </c>
      <c r="F17" s="30" t="str">
        <f>'[1]Circo3 legislative'!F78</f>
        <v>% Particip.</v>
      </c>
      <c r="G17" s="30" t="str">
        <f>'[1]Circo3 legislative'!G78</f>
        <v>Blancs et nuls</v>
      </c>
      <c r="H17" s="30" t="str">
        <f>'[1]Circo3 legislative'!H78</f>
        <v>Exprimés</v>
      </c>
      <c r="I17" s="32" t="str">
        <f>'[1]Circo3 legislative'!I78</f>
        <v>Voix</v>
      </c>
      <c r="J17" s="33" t="str">
        <f>'[1]Circo3 legislative'!J78</f>
        <v>% Voix/Ins</v>
      </c>
      <c r="K17" s="34" t="str">
        <f>'[1]Circo3 legislative'!K78</f>
        <v>% Voix/Exp</v>
      </c>
      <c r="L17" s="32" t="str">
        <f>'[1]Circo3 legislative'!L78</f>
        <v>Voix</v>
      </c>
      <c r="M17" s="33" t="str">
        <f>'[1]Circo3 legislative'!M78</f>
        <v>% Voix/Ins</v>
      </c>
      <c r="N17" s="34" t="str">
        <f>'[1]Circo3 legislative'!N78</f>
        <v>% Voix/Exp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</row>
    <row r="18" spans="1:54">
      <c r="A18" s="35" t="s">
        <v>0</v>
      </c>
      <c r="B18" s="35">
        <f>COUNTA('[1]Circo3 legislative'!B12:B25,'[1]Circo3 legislative'!B38:B51)</f>
        <v>28</v>
      </c>
      <c r="C18" s="35">
        <f>SUM(C5:C6)</f>
        <v>34080</v>
      </c>
      <c r="D18" s="35">
        <f t="shared" ref="D18:L18" si="0">SUM(D5:D6)</f>
        <v>17049</v>
      </c>
      <c r="E18" s="35">
        <f t="shared" si="0"/>
        <v>17031</v>
      </c>
      <c r="F18" s="36">
        <f>E18/C18</f>
        <v>0.49973591549295776</v>
      </c>
      <c r="G18" s="35">
        <f t="shared" si="0"/>
        <v>593</v>
      </c>
      <c r="H18" s="35">
        <f t="shared" si="0"/>
        <v>16438</v>
      </c>
      <c r="I18" s="37">
        <f t="shared" si="0"/>
        <v>8308</v>
      </c>
      <c r="J18" s="38">
        <f>I18/$C18</f>
        <v>0.24377934272300469</v>
      </c>
      <c r="K18" s="39">
        <f>I18/$H18</f>
        <v>0.50541428397615284</v>
      </c>
      <c r="L18" s="37">
        <f t="shared" si="0"/>
        <v>8130</v>
      </c>
      <c r="M18" s="38">
        <f>L18/$C18</f>
        <v>0.238556338028169</v>
      </c>
      <c r="N18" s="39">
        <f>L18/$H18</f>
        <v>0.49458571602384721</v>
      </c>
      <c r="O18" s="4"/>
      <c r="P18" s="21"/>
      <c r="Q18" s="21"/>
      <c r="R18" s="4"/>
      <c r="S18" s="21"/>
      <c r="T18" s="21"/>
      <c r="U18" s="4"/>
      <c r="V18" s="21"/>
      <c r="W18" s="21"/>
      <c r="X18" s="4"/>
      <c r="Y18" s="21"/>
      <c r="Z18" s="21"/>
      <c r="AA18" s="4"/>
      <c r="AB18" s="21"/>
      <c r="AC18" s="21"/>
      <c r="AD18" s="4"/>
      <c r="AE18" s="21"/>
      <c r="AF18" s="21"/>
      <c r="AG18" s="4"/>
      <c r="AH18" s="21"/>
      <c r="AI18" s="21"/>
      <c r="AJ18" s="4"/>
      <c r="AK18" s="21"/>
      <c r="AL18" s="21"/>
      <c r="AM18" s="4"/>
      <c r="AN18" s="21"/>
      <c r="AO18" s="21"/>
      <c r="AP18" s="4"/>
      <c r="AQ18" s="21"/>
      <c r="AR18" s="21"/>
      <c r="AS18" s="4"/>
      <c r="AT18" s="21"/>
      <c r="AU18" s="21"/>
      <c r="AV18" s="4"/>
      <c r="AW18" s="21"/>
      <c r="AX18" s="21"/>
      <c r="AY18" s="4"/>
      <c r="AZ18" s="21"/>
      <c r="BA18" s="21"/>
      <c r="BB18" s="4"/>
    </row>
    <row r="19" spans="1:54">
      <c r="A19" s="35" t="s">
        <v>1</v>
      </c>
      <c r="B19" s="35">
        <f>COUNTA('[1]Circo3 legislative'!B6:B10,'[1]Circo3 legislative'!B27:B34,'[1]Circo3 legislative'!B36,'[1]Circo3 legislative'!B53:B60,'[1]Circo3 legislative'!B62:B65,'[1]Circo3 legislative'!B67:B71,'[1]Circo3 legislative'!B73:B75)</f>
        <v>34</v>
      </c>
      <c r="C19" s="35">
        <f>SUM(C7:C13)</f>
        <v>25565</v>
      </c>
      <c r="D19" s="35">
        <f t="shared" ref="D19:L19" si="1">SUM(D7:D13)</f>
        <v>9851</v>
      </c>
      <c r="E19" s="35">
        <f t="shared" si="1"/>
        <v>15714</v>
      </c>
      <c r="F19" s="36">
        <f>E19/C19</f>
        <v>0.61466849207901431</v>
      </c>
      <c r="G19" s="35">
        <f t="shared" si="1"/>
        <v>602</v>
      </c>
      <c r="H19" s="35">
        <f t="shared" si="1"/>
        <v>15112</v>
      </c>
      <c r="I19" s="37">
        <f t="shared" si="1"/>
        <v>7391</v>
      </c>
      <c r="J19" s="38">
        <f>I19/$C19</f>
        <v>0.28910619988265207</v>
      </c>
      <c r="K19" s="39">
        <f>I19/$H19</f>
        <v>0.48908152461619903</v>
      </c>
      <c r="L19" s="37">
        <f t="shared" si="1"/>
        <v>7721</v>
      </c>
      <c r="M19" s="38">
        <f>L19/$C19</f>
        <v>0.30201447291218464</v>
      </c>
      <c r="N19" s="39">
        <f>L19/$H19</f>
        <v>0.51091847538380097</v>
      </c>
      <c r="O19" s="4"/>
      <c r="P19" s="21"/>
      <c r="Q19" s="21"/>
      <c r="R19" s="4"/>
      <c r="S19" s="21"/>
      <c r="T19" s="21"/>
      <c r="U19" s="4"/>
      <c r="V19" s="21"/>
      <c r="W19" s="21"/>
      <c r="X19" s="4"/>
      <c r="Y19" s="21"/>
      <c r="Z19" s="21"/>
      <c r="AA19" s="4"/>
      <c r="AB19" s="21"/>
      <c r="AC19" s="21"/>
      <c r="AD19" s="4"/>
      <c r="AE19" s="21"/>
      <c r="AF19" s="21"/>
      <c r="AG19" s="4"/>
      <c r="AH19" s="21"/>
      <c r="AI19" s="21"/>
      <c r="AJ19" s="4"/>
      <c r="AK19" s="21"/>
      <c r="AL19" s="21"/>
      <c r="AM19" s="4"/>
      <c r="AN19" s="21"/>
      <c r="AO19" s="21"/>
      <c r="AP19" s="4"/>
      <c r="AQ19" s="21"/>
      <c r="AR19" s="21"/>
      <c r="AS19" s="4"/>
      <c r="AT19" s="21"/>
      <c r="AU19" s="21"/>
      <c r="AV19" s="4"/>
      <c r="AW19" s="21"/>
      <c r="AX19" s="21"/>
      <c r="AY19" s="4"/>
      <c r="AZ19" s="21"/>
      <c r="BA19" s="21"/>
      <c r="BB19" s="4"/>
    </row>
    <row r="20" spans="1:54" ht="14" thickBot="1">
      <c r="A20" s="40" t="str">
        <f>'[1]Circo3 legislative'!A79</f>
        <v>TOTAL CIRCO 3</v>
      </c>
      <c r="B20" s="41">
        <f>'[1]Circo3 legislative'!B79</f>
        <v>62</v>
      </c>
      <c r="C20" s="41">
        <f>'[1]Circo3 legislative'!C79</f>
        <v>59645</v>
      </c>
      <c r="D20" s="41">
        <f>'[1]Circo3 legislative'!D79</f>
        <v>26900</v>
      </c>
      <c r="E20" s="41">
        <f>'[1]Circo3 legislative'!E79</f>
        <v>32745</v>
      </c>
      <c r="F20" s="42">
        <f>'[1]Circo3 legislative'!F79</f>
        <v>0.54899823958420657</v>
      </c>
      <c r="G20" s="41">
        <f>'[1]Circo3 legislative'!G79</f>
        <v>1195</v>
      </c>
      <c r="H20" s="41">
        <f>'[1]Circo3 legislative'!H79</f>
        <v>31550</v>
      </c>
      <c r="I20" s="43">
        <f>'[1]Circo3 legislative'!I79</f>
        <v>15699</v>
      </c>
      <c r="J20" s="44">
        <f>'[1]Circo3 legislative'!J79</f>
        <v>0.26320730991700897</v>
      </c>
      <c r="K20" s="45">
        <f>'[1]Circo3 legislative'!K79</f>
        <v>0.49759112519809828</v>
      </c>
      <c r="L20" s="43">
        <f>'[1]Circo3 legislative'!L79</f>
        <v>15851</v>
      </c>
      <c r="M20" s="44">
        <f>'[1]Circo3 legislative'!M79</f>
        <v>0.26575572135132869</v>
      </c>
      <c r="N20" s="45">
        <f>'[1]Circo3 legislative'!N79</f>
        <v>0.50240887480190177</v>
      </c>
      <c r="O20" s="4"/>
      <c r="P20" s="21"/>
      <c r="Q20" s="21"/>
      <c r="R20" s="4"/>
      <c r="S20" s="21"/>
      <c r="T20" s="21"/>
      <c r="U20" s="4"/>
      <c r="V20" s="21"/>
      <c r="W20" s="21"/>
      <c r="X20" s="4"/>
      <c r="Y20" s="21"/>
      <c r="Z20" s="21"/>
      <c r="AA20" s="4"/>
      <c r="AB20" s="21"/>
      <c r="AC20" s="21"/>
      <c r="AD20" s="4"/>
      <c r="AE20" s="21"/>
      <c r="AF20" s="21"/>
      <c r="AG20" s="4"/>
      <c r="AH20" s="21"/>
      <c r="AI20" s="21"/>
      <c r="AJ20" s="4"/>
      <c r="AK20" s="21"/>
      <c r="AL20" s="21"/>
      <c r="AM20" s="4"/>
      <c r="AN20" s="21"/>
      <c r="AO20" s="21"/>
      <c r="AP20" s="4"/>
      <c r="AQ20" s="21"/>
      <c r="AR20" s="21"/>
      <c r="AS20" s="4"/>
      <c r="AT20" s="21"/>
      <c r="AU20" s="21"/>
      <c r="AV20" s="4"/>
      <c r="AW20" s="21"/>
      <c r="AX20" s="21"/>
      <c r="AY20" s="4"/>
      <c r="AZ20" s="21"/>
      <c r="BA20" s="21"/>
      <c r="BB20" s="4"/>
    </row>
    <row r="21" spans="1:54">
      <c r="A21" s="4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5" spans="1:54" ht="14" thickBot="1"/>
    <row r="26" spans="1:54" s="49" customFormat="1" ht="27" thickBot="1">
      <c r="A26" s="47" t="str">
        <f>'[1]Circo3 legislative'!A85</f>
        <v>TOTAL</v>
      </c>
      <c r="B26" s="48" t="str">
        <f>'[1]Circo3 legislative'!B85</f>
        <v>Nbr bureau de vote</v>
      </c>
      <c r="C26" s="47" t="str">
        <f>'[1]Circo3 legislative'!C85</f>
        <v>Inscrits</v>
      </c>
      <c r="D26" s="47" t="str">
        <f>'[1]Circo3 legislative'!D85</f>
        <v>Abstentions</v>
      </c>
      <c r="E26" s="47" t="str">
        <f>'[1]Circo3 legislative'!E85</f>
        <v>Votants</v>
      </c>
      <c r="F26" s="47" t="str">
        <f>'[1]Circo3 legislative'!F85</f>
        <v>% Particip.</v>
      </c>
      <c r="G26" s="47" t="str">
        <f>'[1]Circo3 legislative'!G85</f>
        <v>Blancs et nuls</v>
      </c>
      <c r="H26" s="47" t="str">
        <f>'[1]Circo3 legislative'!H85</f>
        <v>Exprimés</v>
      </c>
    </row>
    <row r="27" spans="1:54" ht="14" thickBot="1">
      <c r="A27" s="50" t="str">
        <f>'[1]Circo3 legislative'!A86</f>
        <v>POLYNÉSIE FRANÇAISE</v>
      </c>
      <c r="B27" s="50">
        <f>'[1]Circo3 legislative'!B86</f>
        <v>227</v>
      </c>
      <c r="C27" s="50">
        <f>'[1]Circo3 legislative'!C86</f>
        <v>186547</v>
      </c>
      <c r="D27" s="50">
        <f>'[1]Circo3 legislative'!D86</f>
        <v>85850</v>
      </c>
      <c r="E27" s="50">
        <f>'[1]Circo3 legislative'!E86</f>
        <v>100697</v>
      </c>
      <c r="F27" s="51">
        <f>'[1]Circo3 legislative'!F86</f>
        <v>0.53979426096372496</v>
      </c>
      <c r="G27" s="50">
        <f>'[1]Circo3 legislative'!G86</f>
        <v>3510</v>
      </c>
      <c r="H27" s="50">
        <f>'[1]Circo3 legislative'!H86</f>
        <v>97187</v>
      </c>
    </row>
  </sheetData>
  <sheetCalcPr fullCalcOnLoad="1"/>
  <mergeCells count="30">
    <mergeCell ref="AV16:AW16"/>
    <mergeCell ref="AY16:AZ16"/>
    <mergeCell ref="AD16:AE16"/>
    <mergeCell ref="AG16:AH16"/>
    <mergeCell ref="AJ16:AK16"/>
    <mergeCell ref="AM16:AN16"/>
    <mergeCell ref="AP16:AQ16"/>
    <mergeCell ref="AS16:AT16"/>
    <mergeCell ref="AS3:AT3"/>
    <mergeCell ref="AV3:AW3"/>
    <mergeCell ref="AY3:AZ3"/>
    <mergeCell ref="I16:J16"/>
    <mergeCell ref="L16:M16"/>
    <mergeCell ref="O16:P16"/>
    <mergeCell ref="R16:S16"/>
    <mergeCell ref="U16:V16"/>
    <mergeCell ref="X16:Y16"/>
    <mergeCell ref="AA16:AB16"/>
    <mergeCell ref="AA3:AB3"/>
    <mergeCell ref="AD3:AE3"/>
    <mergeCell ref="AG3:AH3"/>
    <mergeCell ref="AJ3:AK3"/>
    <mergeCell ref="AM3:AN3"/>
    <mergeCell ref="AP3:AQ3"/>
    <mergeCell ref="I3:J3"/>
    <mergeCell ref="L3:M3"/>
    <mergeCell ref="O3:P3"/>
    <mergeCell ref="R3:S3"/>
    <mergeCell ref="U3:V3"/>
    <mergeCell ref="X3:Y3"/>
  </mergeCells>
  <phoneticPr fontId="3" type="noConversion"/>
  <pageMargins left="0.75196850393700787" right="0.75196850393700787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Circo3 Com-Archi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2012-06-17T07:58:18Z</dcterms:created>
  <dcterms:modified xsi:type="dcterms:W3CDTF">2012-06-17T07:59:10Z</dcterms:modified>
</cp:coreProperties>
</file>