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xl/sharedStrings.xml" ContentType="application/vnd.openxmlformats-officedocument.spreadsheetml.sharedStrings+xml"/>
  <Default Extension="jpeg" ContentType="image/jpeg"/>
  <Default Extension="xml" ContentType="application/xml"/>
  <Override PartName="/xl/workbook.xml" ContentType="application/vnd.openxmlformats-officedocument.spreadsheetml.sheet.main+xml"/>
  <Default Extension="rels" ContentType="application/vnd.openxmlformats-package.relationships+xml"/>
  <Override PartName="/xl/externalLinks/externalLink1.xml" ContentType="application/vnd.openxmlformats-officedocument.spreadsheetml.externalLink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ate1904="1" showInkAnnotation="0" autoCompressPictures="0"/>
  <bookViews>
    <workbookView xWindow="-20" yWindow="-20" windowWidth="47200" windowHeight="28120" tabRatio="500"/>
  </bookViews>
  <sheets>
    <sheet name="Circo2 legislative" sheetId="1" r:id="rId1"/>
  </sheets>
  <externalReferences>
    <externalReference r:id="rId2"/>
  </externalReferences>
  <calcPr calcId="130000" concurrentCalc="0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H88" i="1"/>
  <c r="G88"/>
  <c r="F88"/>
  <c r="E88"/>
  <c r="D88"/>
  <c r="C88"/>
  <c r="B88"/>
  <c r="A88"/>
  <c r="H87"/>
  <c r="G87"/>
  <c r="F87"/>
  <c r="E87"/>
  <c r="D87"/>
  <c r="C87"/>
  <c r="B87"/>
  <c r="A87"/>
  <c r="C74"/>
  <c r="C75"/>
  <c r="C76"/>
  <c r="C73"/>
  <c r="C70"/>
  <c r="C71"/>
  <c r="C72"/>
  <c r="C69"/>
  <c r="C66"/>
  <c r="C67"/>
  <c r="C68"/>
  <c r="C65"/>
  <c r="C58"/>
  <c r="C59"/>
  <c r="C60"/>
  <c r="C61"/>
  <c r="C62"/>
  <c r="C63"/>
  <c r="C64"/>
  <c r="C57"/>
  <c r="C54"/>
  <c r="C55"/>
  <c r="C56"/>
  <c r="C53"/>
  <c r="C50"/>
  <c r="C51"/>
  <c r="C52"/>
  <c r="C49"/>
  <c r="C48"/>
  <c r="C47"/>
  <c r="C43"/>
  <c r="C44"/>
  <c r="C45"/>
  <c r="C46"/>
  <c r="C42"/>
  <c r="C35"/>
  <c r="C36"/>
  <c r="C37"/>
  <c r="C38"/>
  <c r="C39"/>
  <c r="C40"/>
  <c r="C41"/>
  <c r="C34"/>
  <c r="C26"/>
  <c r="C27"/>
  <c r="C28"/>
  <c r="C29"/>
  <c r="C30"/>
  <c r="C31"/>
  <c r="C32"/>
  <c r="C33"/>
  <c r="C25"/>
  <c r="C13"/>
  <c r="C14"/>
  <c r="C15"/>
  <c r="C16"/>
  <c r="C17"/>
  <c r="C18"/>
  <c r="C19"/>
  <c r="C20"/>
  <c r="C21"/>
  <c r="C22"/>
  <c r="C23"/>
  <c r="C24"/>
  <c r="C12"/>
  <c r="C6"/>
  <c r="C7"/>
  <c r="C8"/>
  <c r="C9"/>
  <c r="C10"/>
  <c r="C11"/>
  <c r="C5"/>
  <c r="C81"/>
  <c r="L74"/>
  <c r="L75"/>
  <c r="L76"/>
  <c r="L73"/>
  <c r="L70"/>
  <c r="L71"/>
  <c r="L72"/>
  <c r="L69"/>
  <c r="L66"/>
  <c r="L67"/>
  <c r="L68"/>
  <c r="L65"/>
  <c r="L58"/>
  <c r="L59"/>
  <c r="L60"/>
  <c r="L61"/>
  <c r="L62"/>
  <c r="L63"/>
  <c r="L64"/>
  <c r="L57"/>
  <c r="L54"/>
  <c r="L55"/>
  <c r="L56"/>
  <c r="L53"/>
  <c r="L50"/>
  <c r="L51"/>
  <c r="L52"/>
  <c r="L49"/>
  <c r="L48"/>
  <c r="L47"/>
  <c r="L43"/>
  <c r="L44"/>
  <c r="L45"/>
  <c r="L46"/>
  <c r="L42"/>
  <c r="L35"/>
  <c r="L36"/>
  <c r="L37"/>
  <c r="L38"/>
  <c r="L39"/>
  <c r="L40"/>
  <c r="L41"/>
  <c r="L34"/>
  <c r="L26"/>
  <c r="L27"/>
  <c r="L28"/>
  <c r="L29"/>
  <c r="L30"/>
  <c r="L31"/>
  <c r="L32"/>
  <c r="L33"/>
  <c r="L25"/>
  <c r="L13"/>
  <c r="L14"/>
  <c r="L15"/>
  <c r="L16"/>
  <c r="L17"/>
  <c r="L18"/>
  <c r="L19"/>
  <c r="L20"/>
  <c r="L21"/>
  <c r="L22"/>
  <c r="L23"/>
  <c r="L24"/>
  <c r="L12"/>
  <c r="L6"/>
  <c r="L7"/>
  <c r="L8"/>
  <c r="L9"/>
  <c r="L10"/>
  <c r="L11"/>
  <c r="L5"/>
  <c r="L81"/>
  <c r="H74"/>
  <c r="H75"/>
  <c r="H76"/>
  <c r="H73"/>
  <c r="H70"/>
  <c r="H71"/>
  <c r="H72"/>
  <c r="H69"/>
  <c r="H66"/>
  <c r="H67"/>
  <c r="H68"/>
  <c r="H65"/>
  <c r="H58"/>
  <c r="H59"/>
  <c r="H60"/>
  <c r="H61"/>
  <c r="H62"/>
  <c r="H63"/>
  <c r="H64"/>
  <c r="H57"/>
  <c r="H54"/>
  <c r="H55"/>
  <c r="H56"/>
  <c r="H53"/>
  <c r="H50"/>
  <c r="H51"/>
  <c r="H52"/>
  <c r="H49"/>
  <c r="H48"/>
  <c r="H47"/>
  <c r="H43"/>
  <c r="H44"/>
  <c r="H45"/>
  <c r="H46"/>
  <c r="H42"/>
  <c r="H35"/>
  <c r="H36"/>
  <c r="H37"/>
  <c r="H38"/>
  <c r="H39"/>
  <c r="H40"/>
  <c r="H41"/>
  <c r="H34"/>
  <c r="H26"/>
  <c r="H27"/>
  <c r="H28"/>
  <c r="H29"/>
  <c r="H30"/>
  <c r="H31"/>
  <c r="H32"/>
  <c r="H33"/>
  <c r="H25"/>
  <c r="H13"/>
  <c r="H14"/>
  <c r="H15"/>
  <c r="H16"/>
  <c r="H17"/>
  <c r="H18"/>
  <c r="H19"/>
  <c r="H20"/>
  <c r="H21"/>
  <c r="H22"/>
  <c r="H23"/>
  <c r="H24"/>
  <c r="H12"/>
  <c r="H6"/>
  <c r="H7"/>
  <c r="H8"/>
  <c r="H9"/>
  <c r="H10"/>
  <c r="H11"/>
  <c r="H5"/>
  <c r="H81"/>
  <c r="N81"/>
  <c r="M81"/>
  <c r="I74"/>
  <c r="I75"/>
  <c r="I76"/>
  <c r="I73"/>
  <c r="I70"/>
  <c r="I71"/>
  <c r="I72"/>
  <c r="I69"/>
  <c r="I66"/>
  <c r="I67"/>
  <c r="I68"/>
  <c r="I65"/>
  <c r="I58"/>
  <c r="I59"/>
  <c r="I60"/>
  <c r="I61"/>
  <c r="I62"/>
  <c r="I63"/>
  <c r="I64"/>
  <c r="I57"/>
  <c r="I54"/>
  <c r="I55"/>
  <c r="I56"/>
  <c r="I53"/>
  <c r="I50"/>
  <c r="I51"/>
  <c r="I52"/>
  <c r="I49"/>
  <c r="I48"/>
  <c r="I47"/>
  <c r="I43"/>
  <c r="I44"/>
  <c r="I45"/>
  <c r="I46"/>
  <c r="I42"/>
  <c r="I35"/>
  <c r="I36"/>
  <c r="I37"/>
  <c r="I38"/>
  <c r="I39"/>
  <c r="I40"/>
  <c r="I41"/>
  <c r="I34"/>
  <c r="I26"/>
  <c r="I27"/>
  <c r="I28"/>
  <c r="I29"/>
  <c r="I30"/>
  <c r="I31"/>
  <c r="I32"/>
  <c r="I33"/>
  <c r="I25"/>
  <c r="I13"/>
  <c r="I14"/>
  <c r="I15"/>
  <c r="I16"/>
  <c r="I17"/>
  <c r="I18"/>
  <c r="I19"/>
  <c r="I20"/>
  <c r="I21"/>
  <c r="I22"/>
  <c r="I23"/>
  <c r="I24"/>
  <c r="I12"/>
  <c r="I6"/>
  <c r="I7"/>
  <c r="I8"/>
  <c r="I9"/>
  <c r="I10"/>
  <c r="I11"/>
  <c r="I5"/>
  <c r="I81"/>
  <c r="K81"/>
  <c r="J81"/>
  <c r="G74"/>
  <c r="G75"/>
  <c r="G76"/>
  <c r="G73"/>
  <c r="G70"/>
  <c r="G71"/>
  <c r="G72"/>
  <c r="G69"/>
  <c r="G66"/>
  <c r="G67"/>
  <c r="G68"/>
  <c r="G65"/>
  <c r="G58"/>
  <c r="G59"/>
  <c r="G60"/>
  <c r="G61"/>
  <c r="G62"/>
  <c r="G63"/>
  <c r="G64"/>
  <c r="G57"/>
  <c r="G54"/>
  <c r="G55"/>
  <c r="G56"/>
  <c r="G53"/>
  <c r="G50"/>
  <c r="G51"/>
  <c r="G52"/>
  <c r="G49"/>
  <c r="G48"/>
  <c r="G47"/>
  <c r="G43"/>
  <c r="G44"/>
  <c r="G45"/>
  <c r="G46"/>
  <c r="G42"/>
  <c r="G35"/>
  <c r="G36"/>
  <c r="G37"/>
  <c r="G38"/>
  <c r="G39"/>
  <c r="G40"/>
  <c r="G41"/>
  <c r="G34"/>
  <c r="G26"/>
  <c r="G27"/>
  <c r="G28"/>
  <c r="G29"/>
  <c r="G30"/>
  <c r="G31"/>
  <c r="G32"/>
  <c r="G33"/>
  <c r="G25"/>
  <c r="G13"/>
  <c r="G14"/>
  <c r="G15"/>
  <c r="G16"/>
  <c r="G17"/>
  <c r="G18"/>
  <c r="G19"/>
  <c r="G20"/>
  <c r="G21"/>
  <c r="G22"/>
  <c r="G23"/>
  <c r="G24"/>
  <c r="G12"/>
  <c r="G6"/>
  <c r="G7"/>
  <c r="G8"/>
  <c r="G9"/>
  <c r="G10"/>
  <c r="G11"/>
  <c r="G5"/>
  <c r="G81"/>
  <c r="E74"/>
  <c r="E75"/>
  <c r="E76"/>
  <c r="E73"/>
  <c r="E70"/>
  <c r="E71"/>
  <c r="E72"/>
  <c r="E69"/>
  <c r="E66"/>
  <c r="E67"/>
  <c r="E68"/>
  <c r="E65"/>
  <c r="E58"/>
  <c r="E59"/>
  <c r="E60"/>
  <c r="E61"/>
  <c r="E62"/>
  <c r="E63"/>
  <c r="E64"/>
  <c r="E57"/>
  <c r="E54"/>
  <c r="E55"/>
  <c r="E56"/>
  <c r="E53"/>
  <c r="E50"/>
  <c r="E51"/>
  <c r="E52"/>
  <c r="E49"/>
  <c r="E48"/>
  <c r="E47"/>
  <c r="E43"/>
  <c r="E44"/>
  <c r="E45"/>
  <c r="E46"/>
  <c r="E42"/>
  <c r="E35"/>
  <c r="E36"/>
  <c r="E37"/>
  <c r="E38"/>
  <c r="E39"/>
  <c r="E40"/>
  <c r="E41"/>
  <c r="E34"/>
  <c r="E26"/>
  <c r="E27"/>
  <c r="E28"/>
  <c r="E29"/>
  <c r="E30"/>
  <c r="E31"/>
  <c r="E32"/>
  <c r="E33"/>
  <c r="E25"/>
  <c r="E13"/>
  <c r="E14"/>
  <c r="E15"/>
  <c r="E16"/>
  <c r="E17"/>
  <c r="E18"/>
  <c r="E19"/>
  <c r="E20"/>
  <c r="E21"/>
  <c r="E22"/>
  <c r="E23"/>
  <c r="E24"/>
  <c r="E12"/>
  <c r="E6"/>
  <c r="E7"/>
  <c r="E8"/>
  <c r="E9"/>
  <c r="E10"/>
  <c r="E11"/>
  <c r="E5"/>
  <c r="E81"/>
  <c r="F81"/>
  <c r="D74"/>
  <c r="D75"/>
  <c r="D76"/>
  <c r="D73"/>
  <c r="D70"/>
  <c r="D71"/>
  <c r="D72"/>
  <c r="D69"/>
  <c r="D66"/>
  <c r="D67"/>
  <c r="D68"/>
  <c r="D65"/>
  <c r="D58"/>
  <c r="D59"/>
  <c r="D60"/>
  <c r="D61"/>
  <c r="D62"/>
  <c r="D63"/>
  <c r="D64"/>
  <c r="D57"/>
  <c r="D54"/>
  <c r="D55"/>
  <c r="D56"/>
  <c r="D53"/>
  <c r="D50"/>
  <c r="D51"/>
  <c r="D52"/>
  <c r="D49"/>
  <c r="D48"/>
  <c r="D47"/>
  <c r="D43"/>
  <c r="D44"/>
  <c r="D45"/>
  <c r="D46"/>
  <c r="D42"/>
  <c r="D35"/>
  <c r="D36"/>
  <c r="D37"/>
  <c r="D38"/>
  <c r="D39"/>
  <c r="D40"/>
  <c r="D41"/>
  <c r="D34"/>
  <c r="D26"/>
  <c r="D27"/>
  <c r="D28"/>
  <c r="D29"/>
  <c r="D30"/>
  <c r="D31"/>
  <c r="D32"/>
  <c r="D33"/>
  <c r="D25"/>
  <c r="D13"/>
  <c r="D14"/>
  <c r="D15"/>
  <c r="D16"/>
  <c r="D17"/>
  <c r="D18"/>
  <c r="D19"/>
  <c r="D20"/>
  <c r="D21"/>
  <c r="D22"/>
  <c r="D23"/>
  <c r="D24"/>
  <c r="D12"/>
  <c r="D6"/>
  <c r="D7"/>
  <c r="D8"/>
  <c r="D9"/>
  <c r="D10"/>
  <c r="D11"/>
  <c r="D5"/>
  <c r="D81"/>
  <c r="B6"/>
  <c r="B7"/>
  <c r="B8"/>
  <c r="B9"/>
  <c r="B10"/>
  <c r="B11"/>
  <c r="B13"/>
  <c r="B14"/>
  <c r="B15"/>
  <c r="B16"/>
  <c r="B17"/>
  <c r="B18"/>
  <c r="B19"/>
  <c r="B20"/>
  <c r="B21"/>
  <c r="B22"/>
  <c r="B23"/>
  <c r="B24"/>
  <c r="B26"/>
  <c r="B27"/>
  <c r="B28"/>
  <c r="B29"/>
  <c r="B30"/>
  <c r="B31"/>
  <c r="B32"/>
  <c r="B33"/>
  <c r="B35"/>
  <c r="B36"/>
  <c r="B37"/>
  <c r="B38"/>
  <c r="B39"/>
  <c r="B40"/>
  <c r="B41"/>
  <c r="B43"/>
  <c r="B44"/>
  <c r="B45"/>
  <c r="B46"/>
  <c r="B48"/>
  <c r="B50"/>
  <c r="B51"/>
  <c r="B52"/>
  <c r="B54"/>
  <c r="B55"/>
  <c r="B56"/>
  <c r="B58"/>
  <c r="B59"/>
  <c r="B60"/>
  <c r="B61"/>
  <c r="B62"/>
  <c r="B63"/>
  <c r="B64"/>
  <c r="B66"/>
  <c r="B67"/>
  <c r="B68"/>
  <c r="B70"/>
  <c r="B71"/>
  <c r="B72"/>
  <c r="B74"/>
  <c r="B75"/>
  <c r="B76"/>
  <c r="B81"/>
  <c r="N79"/>
  <c r="L79"/>
  <c r="K79"/>
  <c r="I79"/>
  <c r="N76"/>
  <c r="M76"/>
  <c r="K76"/>
  <c r="J76"/>
  <c r="F76"/>
  <c r="N75"/>
  <c r="M75"/>
  <c r="K75"/>
  <c r="J75"/>
  <c r="F75"/>
  <c r="N74"/>
  <c r="M74"/>
  <c r="K74"/>
  <c r="J74"/>
  <c r="F74"/>
  <c r="N73"/>
  <c r="M73"/>
  <c r="K73"/>
  <c r="J73"/>
  <c r="F73"/>
  <c r="A73"/>
  <c r="N72"/>
  <c r="M72"/>
  <c r="K72"/>
  <c r="J72"/>
  <c r="F72"/>
  <c r="N71"/>
  <c r="M71"/>
  <c r="K71"/>
  <c r="J71"/>
  <c r="F71"/>
  <c r="N70"/>
  <c r="M70"/>
  <c r="K70"/>
  <c r="J70"/>
  <c r="F70"/>
  <c r="N69"/>
  <c r="M69"/>
  <c r="K69"/>
  <c r="J69"/>
  <c r="F69"/>
  <c r="A69"/>
  <c r="N68"/>
  <c r="M68"/>
  <c r="K68"/>
  <c r="J68"/>
  <c r="F68"/>
  <c r="A68"/>
  <c r="N67"/>
  <c r="M67"/>
  <c r="K67"/>
  <c r="J67"/>
  <c r="F67"/>
  <c r="A67"/>
  <c r="N66"/>
  <c r="M66"/>
  <c r="K66"/>
  <c r="J66"/>
  <c r="F66"/>
  <c r="A66"/>
  <c r="N65"/>
  <c r="M65"/>
  <c r="K65"/>
  <c r="J65"/>
  <c r="F65"/>
  <c r="A65"/>
  <c r="N64"/>
  <c r="M64"/>
  <c r="K64"/>
  <c r="J64"/>
  <c r="F64"/>
  <c r="A64"/>
  <c r="N63"/>
  <c r="M63"/>
  <c r="K63"/>
  <c r="J63"/>
  <c r="F63"/>
  <c r="A63"/>
  <c r="N62"/>
  <c r="M62"/>
  <c r="K62"/>
  <c r="J62"/>
  <c r="F62"/>
  <c r="A62"/>
  <c r="N61"/>
  <c r="M61"/>
  <c r="K61"/>
  <c r="J61"/>
  <c r="F61"/>
  <c r="A61"/>
  <c r="N60"/>
  <c r="M60"/>
  <c r="K60"/>
  <c r="J60"/>
  <c r="F60"/>
  <c r="A60"/>
  <c r="N59"/>
  <c r="M59"/>
  <c r="K59"/>
  <c r="J59"/>
  <c r="F59"/>
  <c r="A59"/>
  <c r="N58"/>
  <c r="M58"/>
  <c r="K58"/>
  <c r="J58"/>
  <c r="F58"/>
  <c r="A58"/>
  <c r="N57"/>
  <c r="M57"/>
  <c r="K57"/>
  <c r="J57"/>
  <c r="F57"/>
  <c r="A57"/>
  <c r="N56"/>
  <c r="M56"/>
  <c r="K56"/>
  <c r="J56"/>
  <c r="F56"/>
  <c r="N55"/>
  <c r="M55"/>
  <c r="K55"/>
  <c r="J55"/>
  <c r="F55"/>
  <c r="N54"/>
  <c r="M54"/>
  <c r="K54"/>
  <c r="J54"/>
  <c r="F54"/>
  <c r="N53"/>
  <c r="M53"/>
  <c r="K53"/>
  <c r="J53"/>
  <c r="F53"/>
  <c r="A53"/>
  <c r="N52"/>
  <c r="M52"/>
  <c r="K52"/>
  <c r="J52"/>
  <c r="F52"/>
  <c r="N51"/>
  <c r="M51"/>
  <c r="K51"/>
  <c r="J51"/>
  <c r="F51"/>
  <c r="N50"/>
  <c r="M50"/>
  <c r="K50"/>
  <c r="J50"/>
  <c r="F50"/>
  <c r="N49"/>
  <c r="M49"/>
  <c r="K49"/>
  <c r="J49"/>
  <c r="F49"/>
  <c r="A49"/>
  <c r="N48"/>
  <c r="M48"/>
  <c r="K48"/>
  <c r="J48"/>
  <c r="F48"/>
  <c r="N47"/>
  <c r="M47"/>
  <c r="K47"/>
  <c r="J47"/>
  <c r="F47"/>
  <c r="A47"/>
  <c r="N46"/>
  <c r="M46"/>
  <c r="K46"/>
  <c r="J46"/>
  <c r="F46"/>
  <c r="N45"/>
  <c r="M45"/>
  <c r="K45"/>
  <c r="J45"/>
  <c r="F45"/>
  <c r="N44"/>
  <c r="M44"/>
  <c r="K44"/>
  <c r="J44"/>
  <c r="F44"/>
  <c r="N43"/>
  <c r="M43"/>
  <c r="K43"/>
  <c r="J43"/>
  <c r="F43"/>
  <c r="N42"/>
  <c r="M42"/>
  <c r="K42"/>
  <c r="J42"/>
  <c r="F42"/>
  <c r="A42"/>
  <c r="N41"/>
  <c r="M41"/>
  <c r="K41"/>
  <c r="J41"/>
  <c r="F41"/>
  <c r="A41"/>
  <c r="N40"/>
  <c r="M40"/>
  <c r="K40"/>
  <c r="J40"/>
  <c r="F40"/>
  <c r="A40"/>
  <c r="N39"/>
  <c r="M39"/>
  <c r="K39"/>
  <c r="J39"/>
  <c r="F39"/>
  <c r="A39"/>
  <c r="N38"/>
  <c r="M38"/>
  <c r="K38"/>
  <c r="J38"/>
  <c r="F38"/>
  <c r="A38"/>
  <c r="N37"/>
  <c r="M37"/>
  <c r="K37"/>
  <c r="J37"/>
  <c r="F37"/>
  <c r="A37"/>
  <c r="N36"/>
  <c r="M36"/>
  <c r="K36"/>
  <c r="J36"/>
  <c r="F36"/>
  <c r="A36"/>
  <c r="N35"/>
  <c r="M35"/>
  <c r="K35"/>
  <c r="J35"/>
  <c r="F35"/>
  <c r="A35"/>
  <c r="N34"/>
  <c r="M34"/>
  <c r="K34"/>
  <c r="J34"/>
  <c r="F34"/>
  <c r="A34"/>
  <c r="N33"/>
  <c r="M33"/>
  <c r="K33"/>
  <c r="J33"/>
  <c r="F33"/>
  <c r="A33"/>
  <c r="N32"/>
  <c r="M32"/>
  <c r="K32"/>
  <c r="J32"/>
  <c r="F32"/>
  <c r="A32"/>
  <c r="N31"/>
  <c r="M31"/>
  <c r="K31"/>
  <c r="J31"/>
  <c r="F31"/>
  <c r="A31"/>
  <c r="N30"/>
  <c r="M30"/>
  <c r="K30"/>
  <c r="J30"/>
  <c r="F30"/>
  <c r="A30"/>
  <c r="N29"/>
  <c r="M29"/>
  <c r="K29"/>
  <c r="J29"/>
  <c r="F29"/>
  <c r="A29"/>
  <c r="N28"/>
  <c r="M28"/>
  <c r="K28"/>
  <c r="J28"/>
  <c r="F28"/>
  <c r="A28"/>
  <c r="N27"/>
  <c r="M27"/>
  <c r="K27"/>
  <c r="J27"/>
  <c r="F27"/>
  <c r="A27"/>
  <c r="N26"/>
  <c r="M26"/>
  <c r="K26"/>
  <c r="J26"/>
  <c r="F26"/>
  <c r="A26"/>
  <c r="N25"/>
  <c r="M25"/>
  <c r="K25"/>
  <c r="J25"/>
  <c r="F25"/>
  <c r="A25"/>
  <c r="N24"/>
  <c r="M24"/>
  <c r="K24"/>
  <c r="J24"/>
  <c r="F24"/>
  <c r="A24"/>
  <c r="N23"/>
  <c r="M23"/>
  <c r="K23"/>
  <c r="J23"/>
  <c r="F23"/>
  <c r="A23"/>
  <c r="N22"/>
  <c r="M22"/>
  <c r="K22"/>
  <c r="J22"/>
  <c r="F22"/>
  <c r="A22"/>
  <c r="N21"/>
  <c r="M21"/>
  <c r="K21"/>
  <c r="J21"/>
  <c r="F21"/>
  <c r="A21"/>
  <c r="N20"/>
  <c r="M20"/>
  <c r="K20"/>
  <c r="J20"/>
  <c r="F20"/>
  <c r="A20"/>
  <c r="N19"/>
  <c r="M19"/>
  <c r="K19"/>
  <c r="J19"/>
  <c r="F19"/>
  <c r="A19"/>
  <c r="N18"/>
  <c r="M18"/>
  <c r="K18"/>
  <c r="J18"/>
  <c r="F18"/>
  <c r="A18"/>
  <c r="N17"/>
  <c r="M17"/>
  <c r="K17"/>
  <c r="J17"/>
  <c r="F17"/>
  <c r="A17"/>
  <c r="N16"/>
  <c r="M16"/>
  <c r="K16"/>
  <c r="J16"/>
  <c r="F16"/>
  <c r="A16"/>
  <c r="N15"/>
  <c r="M15"/>
  <c r="K15"/>
  <c r="J15"/>
  <c r="F15"/>
  <c r="A15"/>
  <c r="N14"/>
  <c r="M14"/>
  <c r="K14"/>
  <c r="J14"/>
  <c r="F14"/>
  <c r="A14"/>
  <c r="N13"/>
  <c r="M13"/>
  <c r="K13"/>
  <c r="J13"/>
  <c r="F13"/>
  <c r="A13"/>
  <c r="N12"/>
  <c r="M12"/>
  <c r="K12"/>
  <c r="J12"/>
  <c r="F12"/>
  <c r="A12"/>
  <c r="N11"/>
  <c r="M11"/>
  <c r="K11"/>
  <c r="J11"/>
  <c r="F11"/>
  <c r="N10"/>
  <c r="M10"/>
  <c r="K10"/>
  <c r="J10"/>
  <c r="F10"/>
  <c r="N9"/>
  <c r="M9"/>
  <c r="K9"/>
  <c r="J9"/>
  <c r="F9"/>
  <c r="N8"/>
  <c r="M8"/>
  <c r="K8"/>
  <c r="J8"/>
  <c r="F8"/>
  <c r="N7"/>
  <c r="M7"/>
  <c r="K7"/>
  <c r="J7"/>
  <c r="F7"/>
  <c r="N6"/>
  <c r="M6"/>
  <c r="K6"/>
  <c r="J6"/>
  <c r="F6"/>
  <c r="N5"/>
  <c r="M5"/>
  <c r="K5"/>
  <c r="J5"/>
  <c r="F5"/>
  <c r="A5"/>
  <c r="N3"/>
  <c r="L3"/>
  <c r="K3"/>
  <c r="I3"/>
</calcChain>
</file>

<file path=xl/sharedStrings.xml><?xml version="1.0" encoding="utf-8"?>
<sst xmlns="http://schemas.openxmlformats.org/spreadsheetml/2006/main" count="54" uniqueCount="40">
  <si>
    <t>Résultats provisoires pour la 2ème circonscription législative</t>
    <phoneticPr fontId="3" type="noConversion"/>
  </si>
  <si>
    <t>Commune</t>
    <phoneticPr fontId="3" type="noConversion"/>
  </si>
  <si>
    <t>Bureau de vote</t>
    <phoneticPr fontId="3" type="noConversion"/>
  </si>
  <si>
    <t>Inscrits</t>
  </si>
  <si>
    <t>Abstentions</t>
  </si>
  <si>
    <t>Votants</t>
  </si>
  <si>
    <t>% Particip.</t>
    <phoneticPr fontId="3" type="noConversion"/>
  </si>
  <si>
    <t>Blancs et nuls</t>
  </si>
  <si>
    <t>Exprimés</t>
  </si>
  <si>
    <t>Voix</t>
  </si>
  <si>
    <t>% Voix/Ins</t>
    <phoneticPr fontId="3" type="noConversion"/>
  </si>
  <si>
    <t>% Voix/Exp</t>
  </si>
  <si>
    <t>Papeeno</t>
    <phoneticPr fontId="3" type="noConversion"/>
  </si>
  <si>
    <t>Papeeno</t>
    <phoneticPr fontId="3" type="noConversion"/>
  </si>
  <si>
    <t>Tiarei</t>
    <phoneticPr fontId="3" type="noConversion"/>
  </si>
  <si>
    <t>Tiarei</t>
    <phoneticPr fontId="3" type="noConversion"/>
  </si>
  <si>
    <t>Mahaena</t>
    <phoneticPr fontId="3" type="noConversion"/>
  </si>
  <si>
    <t>Hitiaa</t>
    <phoneticPr fontId="3" type="noConversion"/>
  </si>
  <si>
    <t>Rairua</t>
    <phoneticPr fontId="3" type="noConversion"/>
  </si>
  <si>
    <t>Mahanatoa</t>
    <phoneticPr fontId="3" type="noConversion"/>
  </si>
  <si>
    <t>Anatonu</t>
    <phoneticPr fontId="3" type="noConversion"/>
  </si>
  <si>
    <t>Vaiuru</t>
    <phoneticPr fontId="3" type="noConversion"/>
  </si>
  <si>
    <t>Ahurei</t>
    <phoneticPr fontId="3" type="noConversion"/>
  </si>
  <si>
    <t>Amaru</t>
    <phoneticPr fontId="3" type="noConversion"/>
  </si>
  <si>
    <t>Matuaura</t>
    <phoneticPr fontId="3" type="noConversion"/>
  </si>
  <si>
    <t>Anapoto</t>
    <phoneticPr fontId="3" type="noConversion"/>
  </si>
  <si>
    <t>Moerai</t>
    <phoneticPr fontId="3" type="noConversion"/>
  </si>
  <si>
    <t>Avera</t>
    <phoneticPr fontId="3" type="noConversion"/>
  </si>
  <si>
    <t>Hauti</t>
    <phoneticPr fontId="3" type="noConversion"/>
  </si>
  <si>
    <t>Mataiea</t>
    <phoneticPr fontId="3" type="noConversion"/>
  </si>
  <si>
    <t>Papeari</t>
    <phoneticPr fontId="3" type="noConversion"/>
  </si>
  <si>
    <t>Mataura</t>
    <phoneticPr fontId="3" type="noConversion"/>
  </si>
  <si>
    <t>Taahuaia</t>
    <phoneticPr fontId="3" type="noConversion"/>
  </si>
  <si>
    <t>Mahu</t>
    <phoneticPr fontId="3" type="noConversion"/>
  </si>
  <si>
    <t>TOTAL</t>
  </si>
  <si>
    <t>Nbr bureau de vote</t>
  </si>
  <si>
    <t>% Particip.</t>
  </si>
  <si>
    <t>% Voix/Ins</t>
    <phoneticPr fontId="3" type="noConversion"/>
  </si>
  <si>
    <t>TOTAL CIRCO 2</t>
    <phoneticPr fontId="3" type="noConversion"/>
  </si>
  <si>
    <t xml:space="preserve">LÉGISLATIVES 2eme tour </t>
    <phoneticPr fontId="3" type="noConversion"/>
  </si>
</sst>
</file>

<file path=xl/styles.xml><?xml version="1.0" encoding="utf-8"?>
<styleSheet xmlns="http://schemas.openxmlformats.org/spreadsheetml/2006/main">
  <numFmts count="1">
    <numFmt numFmtId="164" formatCode="d\ mmmm\ yyyy"/>
  </numFmts>
  <fonts count="5">
    <font>
      <sz val="10"/>
      <name val="Verdana"/>
    </font>
    <font>
      <b/>
      <sz val="10"/>
      <name val="Verdana"/>
    </font>
    <font>
      <i/>
      <sz val="9"/>
      <name val="Verdana"/>
    </font>
    <font>
      <sz val="8"/>
      <name val="Verdana"/>
    </font>
    <font>
      <b/>
      <sz val="16"/>
      <name val="Verdana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6"/>
        <bgColor indexed="64"/>
      </patternFill>
    </fill>
    <fill>
      <patternFill patternType="lightTrellis">
        <fgColor indexed="8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0" xfId="0" applyFont="1" applyAlignment="1">
      <alignment horizontal="left"/>
    </xf>
    <xf numFmtId="0" fontId="4" fillId="0" borderId="0" xfId="0" applyFont="1"/>
    <xf numFmtId="22" fontId="3" fillId="0" borderId="0" xfId="0" applyNumberFormat="1" applyFont="1"/>
    <xf numFmtId="164" fontId="2" fillId="0" borderId="0" xfId="0" applyNumberFormat="1" applyFont="1" applyAlignment="1">
      <alignment horizontal="left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ill="1" applyBorder="1"/>
    <xf numFmtId="0" fontId="0" fillId="0" borderId="0" xfId="0" applyFill="1" applyBorder="1" applyAlignment="1"/>
    <xf numFmtId="0" fontId="1" fillId="0" borderId="0" xfId="0" applyFont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0" xfId="0" applyFont="1" applyFill="1" applyBorder="1"/>
    <xf numFmtId="0" fontId="0" fillId="2" borderId="1" xfId="0" applyFill="1" applyBorder="1"/>
    <xf numFmtId="0" fontId="0" fillId="2" borderId="2" xfId="0" applyFill="1" applyBorder="1"/>
    <xf numFmtId="10" fontId="0" fillId="2" borderId="2" xfId="0" applyNumberFormat="1" applyFill="1" applyBorder="1"/>
    <xf numFmtId="0" fontId="0" fillId="2" borderId="7" xfId="0" applyFill="1" applyBorder="1"/>
    <xf numFmtId="10" fontId="0" fillId="2" borderId="0" xfId="0" applyNumberFormat="1" applyFill="1" applyBorder="1"/>
    <xf numFmtId="10" fontId="0" fillId="2" borderId="8" xfId="0" applyNumberFormat="1" applyFill="1" applyBorder="1"/>
    <xf numFmtId="10" fontId="0" fillId="0" borderId="0" xfId="0" applyNumberFormat="1" applyFill="1" applyBorder="1"/>
    <xf numFmtId="0" fontId="0" fillId="0" borderId="7" xfId="0" applyBorder="1"/>
    <xf numFmtId="0" fontId="0" fillId="0" borderId="0" xfId="0" applyBorder="1"/>
    <xf numFmtId="0" fontId="0" fillId="0" borderId="8" xfId="0" applyBorder="1"/>
    <xf numFmtId="0" fontId="0" fillId="2" borderId="0" xfId="0" applyFill="1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3" borderId="0" xfId="0" applyFill="1"/>
    <xf numFmtId="0" fontId="0" fillId="3" borderId="1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1" fillId="3" borderId="0" xfId="0" applyFont="1" applyFill="1" applyAlignment="1">
      <alignment vertical="center"/>
    </xf>
    <xf numFmtId="0" fontId="1" fillId="3" borderId="0" xfId="0" applyFont="1" applyFill="1" applyAlignment="1">
      <alignment vertical="center" wrapText="1"/>
    </xf>
    <xf numFmtId="0" fontId="1" fillId="3" borderId="4" xfId="0" applyFont="1" applyFill="1" applyBorder="1" applyAlignment="1">
      <alignment vertical="center"/>
    </xf>
    <xf numFmtId="0" fontId="1" fillId="3" borderId="5" xfId="0" applyFont="1" applyFill="1" applyBorder="1" applyAlignment="1">
      <alignment vertical="center"/>
    </xf>
    <xf numFmtId="0" fontId="1" fillId="3" borderId="6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0" fillId="3" borderId="9" xfId="0" applyFill="1" applyBorder="1"/>
    <xf numFmtId="0" fontId="0" fillId="3" borderId="10" xfId="0" applyFill="1" applyBorder="1"/>
    <xf numFmtId="10" fontId="0" fillId="3" borderId="10" xfId="0" applyNumberFormat="1" applyFill="1" applyBorder="1"/>
    <xf numFmtId="10" fontId="0" fillId="3" borderId="11" xfId="0" applyNumberFormat="1" applyFill="1" applyBorder="1"/>
    <xf numFmtId="1" fontId="0" fillId="4" borderId="0" xfId="0" applyNumberFormat="1" applyFill="1"/>
    <xf numFmtId="0" fontId="0" fillId="0" borderId="2" xfId="0" applyFill="1" applyBorder="1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0" fillId="0" borderId="9" xfId="0" applyBorder="1"/>
    <xf numFmtId="0" fontId="0" fillId="0" borderId="10" xfId="0" applyBorder="1"/>
    <xf numFmtId="10" fontId="0" fillId="0" borderId="10" xfId="0" applyNumberFormat="1" applyBorder="1"/>
    <xf numFmtId="0" fontId="0" fillId="0" borderId="11" xfId="0" applyBorder="1"/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autcommissariat/Desktop/2&#232;me%20tour%20-%20L&#233;gislatives/R&#233;sultats%20Provisoires%20Complets%202&#232;me%20tour%20L&#233;gislatives%202012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0h05"/>
      <sheetName val="20h24 59,91%"/>
      <sheetName val="20h30 64,32%"/>
      <sheetName val="20h44 72,25%"/>
      <sheetName val="20h53 74,45%"/>
      <sheetName val="21h02 79,30%"/>
      <sheetName val="21h07 85,90%"/>
      <sheetName val="21h13 91,19%"/>
      <sheetName val="21h19 97,36%"/>
      <sheetName val="Feuil12"/>
      <sheetName val="Feuil1"/>
      <sheetName val="Bureau de vote"/>
      <sheetName val="Circo1 legislative"/>
      <sheetName val="Circo1 Com-Archi"/>
      <sheetName val="Circo2 legislative"/>
      <sheetName val="Circo2 Com-Archi"/>
      <sheetName val="Circo3 legislative"/>
      <sheetName val="Circo3 Com-Archi"/>
      <sheetName val="Récap Circo Com-Archi"/>
      <sheetName val="recap prepa camembert"/>
      <sheetName val="Cam1"/>
      <sheetName val="Cam2"/>
      <sheetName val="Cam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47">
          <cell r="E47" t="str">
            <v>Hitiaa O Te Ra</v>
          </cell>
          <cell r="F47">
            <v>1</v>
          </cell>
          <cell r="G47">
            <v>1192</v>
          </cell>
          <cell r="H47">
            <v>398</v>
          </cell>
          <cell r="J47">
            <v>794</v>
          </cell>
          <cell r="K47">
            <v>66.61</v>
          </cell>
          <cell r="L47">
            <v>11</v>
          </cell>
          <cell r="O47">
            <v>783</v>
          </cell>
          <cell r="T47" t="str">
            <v>NEUFFER</v>
          </cell>
          <cell r="U47" t="str">
            <v>Philippe</v>
          </cell>
          <cell r="W47">
            <v>313</v>
          </cell>
          <cell r="X47">
            <v>26.26</v>
          </cell>
          <cell r="Y47">
            <v>39.97</v>
          </cell>
          <cell r="AB47" t="str">
            <v>TAHUAITU</v>
          </cell>
          <cell r="AC47" t="str">
            <v>Jonas</v>
          </cell>
          <cell r="AE47">
            <v>470</v>
          </cell>
          <cell r="AF47">
            <v>39.43</v>
          </cell>
          <cell r="AG47">
            <v>60.03</v>
          </cell>
        </row>
        <row r="48">
          <cell r="F48">
            <v>2</v>
          </cell>
          <cell r="G48">
            <v>1294</v>
          </cell>
          <cell r="H48">
            <v>421</v>
          </cell>
          <cell r="J48">
            <v>873</v>
          </cell>
          <cell r="K48">
            <v>67.47</v>
          </cell>
          <cell r="L48">
            <v>21</v>
          </cell>
          <cell r="O48">
            <v>852</v>
          </cell>
          <cell r="W48">
            <v>353</v>
          </cell>
          <cell r="X48">
            <v>27.28</v>
          </cell>
          <cell r="Y48">
            <v>41.43</v>
          </cell>
          <cell r="AE48">
            <v>499</v>
          </cell>
          <cell r="AF48">
            <v>38.56</v>
          </cell>
          <cell r="AG48">
            <v>58.57</v>
          </cell>
        </row>
        <row r="49">
          <cell r="F49">
            <v>3</v>
          </cell>
          <cell r="G49">
            <v>1091</v>
          </cell>
          <cell r="H49">
            <v>464</v>
          </cell>
          <cell r="J49">
            <v>627</v>
          </cell>
          <cell r="K49">
            <v>57.47</v>
          </cell>
          <cell r="L49">
            <v>18</v>
          </cell>
          <cell r="O49">
            <v>609</v>
          </cell>
          <cell r="W49">
            <v>374</v>
          </cell>
          <cell r="X49">
            <v>34.28</v>
          </cell>
          <cell r="Y49">
            <v>61.41</v>
          </cell>
          <cell r="AE49">
            <v>235</v>
          </cell>
          <cell r="AF49">
            <v>21.54</v>
          </cell>
          <cell r="AG49">
            <v>38.590000000000003</v>
          </cell>
        </row>
        <row r="50">
          <cell r="F50">
            <v>4</v>
          </cell>
          <cell r="G50">
            <v>1114</v>
          </cell>
          <cell r="H50">
            <v>476</v>
          </cell>
          <cell r="J50">
            <v>638</v>
          </cell>
          <cell r="K50">
            <v>57.27</v>
          </cell>
          <cell r="L50">
            <v>14</v>
          </cell>
          <cell r="O50">
            <v>624</v>
          </cell>
          <cell r="W50">
            <v>278</v>
          </cell>
          <cell r="X50">
            <v>24.96</v>
          </cell>
          <cell r="Y50">
            <v>44.55</v>
          </cell>
          <cell r="AE50">
            <v>346</v>
          </cell>
          <cell r="AF50">
            <v>31.06</v>
          </cell>
          <cell r="AG50">
            <v>55.45</v>
          </cell>
        </row>
        <row r="51">
          <cell r="F51">
            <v>5</v>
          </cell>
          <cell r="G51">
            <v>711</v>
          </cell>
          <cell r="H51">
            <v>250</v>
          </cell>
          <cell r="J51">
            <v>461</v>
          </cell>
          <cell r="K51">
            <v>64.84</v>
          </cell>
          <cell r="L51">
            <v>10</v>
          </cell>
          <cell r="O51">
            <v>451</v>
          </cell>
          <cell r="W51">
            <v>140</v>
          </cell>
          <cell r="X51">
            <v>19.690000000000001</v>
          </cell>
          <cell r="Y51">
            <v>31.04</v>
          </cell>
          <cell r="AE51">
            <v>311</v>
          </cell>
          <cell r="AF51">
            <v>43.74</v>
          </cell>
          <cell r="AG51">
            <v>68.959999999999994</v>
          </cell>
        </row>
        <row r="52">
          <cell r="F52">
            <v>6</v>
          </cell>
          <cell r="G52">
            <v>1539</v>
          </cell>
          <cell r="H52">
            <v>617</v>
          </cell>
          <cell r="J52">
            <v>922</v>
          </cell>
          <cell r="K52">
            <v>59.91</v>
          </cell>
          <cell r="L52">
            <v>25</v>
          </cell>
          <cell r="O52">
            <v>897</v>
          </cell>
          <cell r="W52">
            <v>536</v>
          </cell>
          <cell r="X52">
            <v>34.83</v>
          </cell>
          <cell r="Y52">
            <v>59.75</v>
          </cell>
          <cell r="AE52">
            <v>361</v>
          </cell>
          <cell r="AF52">
            <v>23.46</v>
          </cell>
          <cell r="AG52">
            <v>40.25</v>
          </cell>
        </row>
        <row r="65">
          <cell r="E65" t="str">
            <v>Mahina</v>
          </cell>
          <cell r="F65">
            <v>1</v>
          </cell>
          <cell r="G65">
            <v>745</v>
          </cell>
          <cell r="H65">
            <v>425</v>
          </cell>
          <cell r="J65">
            <v>320</v>
          </cell>
          <cell r="K65">
            <v>42.95</v>
          </cell>
          <cell r="L65">
            <v>19</v>
          </cell>
          <cell r="O65">
            <v>301</v>
          </cell>
          <cell r="W65">
            <v>119</v>
          </cell>
          <cell r="X65">
            <v>15.97</v>
          </cell>
          <cell r="Y65">
            <v>39.53</v>
          </cell>
          <cell r="AE65">
            <v>182</v>
          </cell>
          <cell r="AF65">
            <v>24.43</v>
          </cell>
          <cell r="AG65">
            <v>60.47</v>
          </cell>
        </row>
        <row r="66">
          <cell r="E66" t="str">
            <v>Mahina</v>
          </cell>
          <cell r="F66">
            <v>2</v>
          </cell>
          <cell r="G66">
            <v>796</v>
          </cell>
          <cell r="H66">
            <v>441</v>
          </cell>
          <cell r="J66">
            <v>355</v>
          </cell>
          <cell r="K66">
            <v>44.6</v>
          </cell>
          <cell r="L66">
            <v>12</v>
          </cell>
          <cell r="O66">
            <v>343</v>
          </cell>
          <cell r="W66">
            <v>164</v>
          </cell>
          <cell r="X66">
            <v>20.6</v>
          </cell>
          <cell r="Y66">
            <v>47.81</v>
          </cell>
          <cell r="AE66">
            <v>179</v>
          </cell>
          <cell r="AF66">
            <v>22.49</v>
          </cell>
          <cell r="AG66">
            <v>52.19</v>
          </cell>
        </row>
        <row r="67">
          <cell r="E67" t="str">
            <v>Mahina</v>
          </cell>
          <cell r="F67">
            <v>3</v>
          </cell>
          <cell r="G67">
            <v>1135</v>
          </cell>
          <cell r="H67">
            <v>670</v>
          </cell>
          <cell r="J67">
            <v>465</v>
          </cell>
          <cell r="K67">
            <v>40.97</v>
          </cell>
          <cell r="L67">
            <v>24</v>
          </cell>
          <cell r="O67">
            <v>441</v>
          </cell>
          <cell r="W67">
            <v>224</v>
          </cell>
          <cell r="X67">
            <v>19.739999999999998</v>
          </cell>
          <cell r="Y67">
            <v>50.79</v>
          </cell>
          <cell r="AE67">
            <v>217</v>
          </cell>
          <cell r="AF67">
            <v>19.12</v>
          </cell>
          <cell r="AG67">
            <v>49.21</v>
          </cell>
        </row>
        <row r="68">
          <cell r="E68" t="str">
            <v>Mahina</v>
          </cell>
          <cell r="F68">
            <v>4</v>
          </cell>
          <cell r="G68">
            <v>1179</v>
          </cell>
          <cell r="H68">
            <v>620</v>
          </cell>
          <cell r="J68">
            <v>559</v>
          </cell>
          <cell r="K68">
            <v>47.41</v>
          </cell>
          <cell r="L68">
            <v>20</v>
          </cell>
          <cell r="O68">
            <v>539</v>
          </cell>
          <cell r="W68">
            <v>247</v>
          </cell>
          <cell r="X68">
            <v>20.95</v>
          </cell>
          <cell r="Y68">
            <v>45.83</v>
          </cell>
          <cell r="AE68">
            <v>292</v>
          </cell>
          <cell r="AF68">
            <v>24.77</v>
          </cell>
          <cell r="AG68">
            <v>54.17</v>
          </cell>
        </row>
        <row r="69">
          <cell r="E69" t="str">
            <v>Mahina</v>
          </cell>
          <cell r="F69">
            <v>5</v>
          </cell>
          <cell r="G69">
            <v>1284</v>
          </cell>
          <cell r="H69">
            <v>759</v>
          </cell>
          <cell r="J69">
            <v>525</v>
          </cell>
          <cell r="K69">
            <v>40.89</v>
          </cell>
          <cell r="L69">
            <v>10</v>
          </cell>
          <cell r="O69">
            <v>515</v>
          </cell>
          <cell r="W69">
            <v>253</v>
          </cell>
          <cell r="X69">
            <v>19.7</v>
          </cell>
          <cell r="Y69">
            <v>49.13</v>
          </cell>
          <cell r="AE69">
            <v>262</v>
          </cell>
          <cell r="AF69">
            <v>20.399999999999999</v>
          </cell>
          <cell r="AG69">
            <v>50.87</v>
          </cell>
        </row>
        <row r="70">
          <cell r="E70" t="str">
            <v>Mahina</v>
          </cell>
          <cell r="F70">
            <v>6</v>
          </cell>
          <cell r="G70">
            <v>630</v>
          </cell>
          <cell r="H70">
            <v>347</v>
          </cell>
          <cell r="J70">
            <v>283</v>
          </cell>
          <cell r="K70">
            <v>44.92</v>
          </cell>
          <cell r="L70">
            <v>8</v>
          </cell>
          <cell r="O70">
            <v>275</v>
          </cell>
          <cell r="W70">
            <v>112</v>
          </cell>
          <cell r="X70">
            <v>17.78</v>
          </cell>
          <cell r="Y70">
            <v>40.729999999999997</v>
          </cell>
          <cell r="AE70">
            <v>163</v>
          </cell>
          <cell r="AF70">
            <v>25.87</v>
          </cell>
          <cell r="AG70">
            <v>59.27</v>
          </cell>
        </row>
        <row r="71">
          <cell r="E71" t="str">
            <v>Mahina</v>
          </cell>
          <cell r="F71">
            <v>7</v>
          </cell>
          <cell r="G71">
            <v>884</v>
          </cell>
          <cell r="H71">
            <v>479</v>
          </cell>
          <cell r="J71">
            <v>405</v>
          </cell>
          <cell r="K71">
            <v>45.81</v>
          </cell>
          <cell r="L71">
            <v>10</v>
          </cell>
          <cell r="O71">
            <v>395</v>
          </cell>
          <cell r="W71">
            <v>198</v>
          </cell>
          <cell r="X71">
            <v>22.4</v>
          </cell>
          <cell r="Y71">
            <v>50.13</v>
          </cell>
          <cell r="AE71">
            <v>197</v>
          </cell>
          <cell r="AF71">
            <v>22.29</v>
          </cell>
          <cell r="AG71">
            <v>49.87</v>
          </cell>
        </row>
        <row r="72">
          <cell r="E72" t="str">
            <v>Mahina</v>
          </cell>
          <cell r="F72">
            <v>8</v>
          </cell>
          <cell r="G72">
            <v>1038</v>
          </cell>
          <cell r="H72">
            <v>635</v>
          </cell>
          <cell r="J72">
            <v>403</v>
          </cell>
          <cell r="K72">
            <v>38.82</v>
          </cell>
          <cell r="L72">
            <v>10</v>
          </cell>
          <cell r="O72">
            <v>393</v>
          </cell>
          <cell r="W72">
            <v>236</v>
          </cell>
          <cell r="X72">
            <v>22.74</v>
          </cell>
          <cell r="Y72">
            <v>60.05</v>
          </cell>
          <cell r="AE72">
            <v>157</v>
          </cell>
          <cell r="AF72">
            <v>15.13</v>
          </cell>
          <cell r="AG72">
            <v>39.950000000000003</v>
          </cell>
        </row>
        <row r="73">
          <cell r="E73" t="str">
            <v>Mahina</v>
          </cell>
          <cell r="F73">
            <v>9</v>
          </cell>
          <cell r="G73">
            <v>1063</v>
          </cell>
          <cell r="H73">
            <v>640</v>
          </cell>
          <cell r="J73">
            <v>423</v>
          </cell>
          <cell r="K73">
            <v>39.79</v>
          </cell>
          <cell r="L73">
            <v>37</v>
          </cell>
          <cell r="O73">
            <v>386</v>
          </cell>
          <cell r="W73">
            <v>131</v>
          </cell>
          <cell r="X73">
            <v>12.32</v>
          </cell>
          <cell r="Y73">
            <v>33.94</v>
          </cell>
          <cell r="AE73">
            <v>255</v>
          </cell>
          <cell r="AF73">
            <v>23.99</v>
          </cell>
          <cell r="AG73">
            <v>66.06</v>
          </cell>
        </row>
        <row r="74">
          <cell r="E74" t="str">
            <v>Mahina</v>
          </cell>
          <cell r="F74">
            <v>10</v>
          </cell>
          <cell r="G74">
            <v>975</v>
          </cell>
          <cell r="H74">
            <v>617</v>
          </cell>
          <cell r="J74">
            <v>358</v>
          </cell>
          <cell r="K74">
            <v>36.72</v>
          </cell>
          <cell r="L74">
            <v>27</v>
          </cell>
          <cell r="O74">
            <v>331</v>
          </cell>
          <cell r="W74">
            <v>127</v>
          </cell>
          <cell r="X74">
            <v>13.03</v>
          </cell>
          <cell r="Y74">
            <v>38.369999999999997</v>
          </cell>
          <cell r="AE74">
            <v>204</v>
          </cell>
          <cell r="AF74">
            <v>20.92</v>
          </cell>
          <cell r="AG74">
            <v>61.63</v>
          </cell>
        </row>
        <row r="75">
          <cell r="E75" t="str">
            <v>Mahina</v>
          </cell>
          <cell r="F75">
            <v>11</v>
          </cell>
          <cell r="G75">
            <v>666</v>
          </cell>
          <cell r="H75">
            <v>374</v>
          </cell>
          <cell r="J75">
            <v>292</v>
          </cell>
          <cell r="K75">
            <v>43.84</v>
          </cell>
          <cell r="L75">
            <v>9</v>
          </cell>
          <cell r="O75">
            <v>283</v>
          </cell>
          <cell r="W75">
            <v>159</v>
          </cell>
          <cell r="X75">
            <v>23.87</v>
          </cell>
          <cell r="Y75">
            <v>56.18</v>
          </cell>
          <cell r="AE75">
            <v>124</v>
          </cell>
          <cell r="AF75">
            <v>18.62</v>
          </cell>
          <cell r="AG75">
            <v>43.82</v>
          </cell>
        </row>
        <row r="76">
          <cell r="E76" t="str">
            <v>Mahina</v>
          </cell>
          <cell r="F76">
            <v>12</v>
          </cell>
          <cell r="G76">
            <v>810</v>
          </cell>
          <cell r="H76">
            <v>453</v>
          </cell>
          <cell r="J76">
            <v>357</v>
          </cell>
          <cell r="K76">
            <v>44.07</v>
          </cell>
          <cell r="L76">
            <v>13</v>
          </cell>
          <cell r="O76">
            <v>344</v>
          </cell>
          <cell r="W76">
            <v>177</v>
          </cell>
          <cell r="X76">
            <v>21.85</v>
          </cell>
          <cell r="Y76">
            <v>51.45</v>
          </cell>
          <cell r="AE76">
            <v>167</v>
          </cell>
          <cell r="AF76">
            <v>20.62</v>
          </cell>
          <cell r="AG76">
            <v>48.55</v>
          </cell>
        </row>
        <row r="105">
          <cell r="E105" t="str">
            <v>Paea</v>
          </cell>
          <cell r="F105">
            <v>1</v>
          </cell>
          <cell r="G105">
            <v>898</v>
          </cell>
          <cell r="H105">
            <v>455</v>
          </cell>
          <cell r="J105">
            <v>443</v>
          </cell>
          <cell r="K105">
            <v>49.33</v>
          </cell>
          <cell r="L105">
            <v>23</v>
          </cell>
          <cell r="O105">
            <v>420</v>
          </cell>
          <cell r="W105">
            <v>193</v>
          </cell>
          <cell r="X105">
            <v>21.49</v>
          </cell>
          <cell r="Y105">
            <v>45.95</v>
          </cell>
          <cell r="AE105">
            <v>227</v>
          </cell>
          <cell r="AF105">
            <v>25.28</v>
          </cell>
          <cell r="AG105">
            <v>54.05</v>
          </cell>
        </row>
        <row r="106">
          <cell r="E106" t="str">
            <v>Paea</v>
          </cell>
          <cell r="F106">
            <v>2</v>
          </cell>
          <cell r="G106">
            <v>1117</v>
          </cell>
          <cell r="H106">
            <v>519</v>
          </cell>
          <cell r="J106">
            <v>598</v>
          </cell>
          <cell r="K106">
            <v>53.54</v>
          </cell>
          <cell r="L106">
            <v>32</v>
          </cell>
          <cell r="O106">
            <v>566</v>
          </cell>
          <cell r="W106">
            <v>263</v>
          </cell>
          <cell r="X106">
            <v>23.55</v>
          </cell>
          <cell r="Y106">
            <v>46.47</v>
          </cell>
          <cell r="AE106">
            <v>303</v>
          </cell>
          <cell r="AF106">
            <v>27.13</v>
          </cell>
          <cell r="AG106">
            <v>53.53</v>
          </cell>
        </row>
        <row r="107">
          <cell r="E107" t="str">
            <v>Paea</v>
          </cell>
          <cell r="F107">
            <v>3</v>
          </cell>
          <cell r="G107">
            <v>1045</v>
          </cell>
          <cell r="H107">
            <v>424</v>
          </cell>
          <cell r="J107">
            <v>621</v>
          </cell>
          <cell r="K107">
            <v>59.43</v>
          </cell>
          <cell r="L107">
            <v>14</v>
          </cell>
          <cell r="O107">
            <v>607</v>
          </cell>
          <cell r="W107">
            <v>329</v>
          </cell>
          <cell r="X107">
            <v>31.48</v>
          </cell>
          <cell r="Y107">
            <v>54.2</v>
          </cell>
          <cell r="AE107">
            <v>278</v>
          </cell>
          <cell r="AF107">
            <v>26.6</v>
          </cell>
          <cell r="AG107">
            <v>45.8</v>
          </cell>
        </row>
        <row r="108">
          <cell r="E108" t="str">
            <v>Paea</v>
          </cell>
          <cell r="F108">
            <v>4</v>
          </cell>
          <cell r="G108">
            <v>1164</v>
          </cell>
          <cell r="H108">
            <v>502</v>
          </cell>
          <cell r="J108">
            <v>662</v>
          </cell>
          <cell r="K108">
            <v>56.87</v>
          </cell>
          <cell r="L108">
            <v>33</v>
          </cell>
          <cell r="O108">
            <v>629</v>
          </cell>
          <cell r="W108">
            <v>302</v>
          </cell>
          <cell r="X108">
            <v>25.95</v>
          </cell>
          <cell r="Y108">
            <v>48.01</v>
          </cell>
          <cell r="AE108">
            <v>327</v>
          </cell>
          <cell r="AF108">
            <v>28.09</v>
          </cell>
          <cell r="AG108">
            <v>51.99</v>
          </cell>
        </row>
        <row r="109">
          <cell r="E109" t="str">
            <v>Paea</v>
          </cell>
          <cell r="F109">
            <v>5</v>
          </cell>
          <cell r="G109">
            <v>1038</v>
          </cell>
          <cell r="H109">
            <v>450</v>
          </cell>
          <cell r="J109">
            <v>588</v>
          </cell>
          <cell r="K109">
            <v>56.65</v>
          </cell>
          <cell r="L109">
            <v>19</v>
          </cell>
          <cell r="O109">
            <v>569</v>
          </cell>
          <cell r="W109">
            <v>273</v>
          </cell>
          <cell r="X109">
            <v>26.3</v>
          </cell>
          <cell r="Y109">
            <v>47.98</v>
          </cell>
          <cell r="AE109">
            <v>296</v>
          </cell>
          <cell r="AF109">
            <v>28.52</v>
          </cell>
          <cell r="AG109">
            <v>52.02</v>
          </cell>
        </row>
        <row r="110">
          <cell r="E110" t="str">
            <v>Paea</v>
          </cell>
          <cell r="F110">
            <v>6</v>
          </cell>
          <cell r="G110">
            <v>1058</v>
          </cell>
          <cell r="H110">
            <v>465</v>
          </cell>
          <cell r="J110">
            <v>593</v>
          </cell>
          <cell r="K110">
            <v>56.05</v>
          </cell>
          <cell r="L110">
            <v>27</v>
          </cell>
          <cell r="O110">
            <v>566</v>
          </cell>
          <cell r="W110">
            <v>271</v>
          </cell>
          <cell r="X110">
            <v>25.61</v>
          </cell>
          <cell r="Y110">
            <v>47.88</v>
          </cell>
          <cell r="AE110">
            <v>295</v>
          </cell>
          <cell r="AF110">
            <v>27.88</v>
          </cell>
          <cell r="AG110">
            <v>52.12</v>
          </cell>
        </row>
        <row r="111">
          <cell r="E111" t="str">
            <v>Paea</v>
          </cell>
          <cell r="F111">
            <v>7</v>
          </cell>
          <cell r="G111">
            <v>988</v>
          </cell>
          <cell r="H111">
            <v>441</v>
          </cell>
          <cell r="J111">
            <v>547</v>
          </cell>
          <cell r="K111">
            <v>55.36</v>
          </cell>
          <cell r="L111">
            <v>22</v>
          </cell>
          <cell r="O111">
            <v>525</v>
          </cell>
          <cell r="W111">
            <v>263</v>
          </cell>
          <cell r="X111">
            <v>26.62</v>
          </cell>
          <cell r="Y111">
            <v>50.1</v>
          </cell>
          <cell r="AE111">
            <v>262</v>
          </cell>
          <cell r="AF111">
            <v>26.52</v>
          </cell>
          <cell r="AG111">
            <v>49.9</v>
          </cell>
        </row>
        <row r="112">
          <cell r="E112" t="str">
            <v>Paea</v>
          </cell>
          <cell r="F112">
            <v>8</v>
          </cell>
          <cell r="G112">
            <v>858</v>
          </cell>
          <cell r="H112">
            <v>334</v>
          </cell>
          <cell r="J112">
            <v>524</v>
          </cell>
          <cell r="K112">
            <v>61.07</v>
          </cell>
          <cell r="L112">
            <v>12</v>
          </cell>
          <cell r="O112">
            <v>512</v>
          </cell>
          <cell r="W112">
            <v>266</v>
          </cell>
          <cell r="X112">
            <v>31</v>
          </cell>
          <cell r="Y112">
            <v>51.95</v>
          </cell>
          <cell r="AE112">
            <v>246</v>
          </cell>
          <cell r="AF112">
            <v>28.67</v>
          </cell>
          <cell r="AG112">
            <v>48.05</v>
          </cell>
        </row>
        <row r="113">
          <cell r="E113" t="str">
            <v>Papara</v>
          </cell>
          <cell r="F113">
            <v>1</v>
          </cell>
          <cell r="G113">
            <v>975</v>
          </cell>
          <cell r="H113">
            <v>470</v>
          </cell>
          <cell r="J113">
            <v>505</v>
          </cell>
          <cell r="K113">
            <v>51.79</v>
          </cell>
          <cell r="L113">
            <v>13</v>
          </cell>
          <cell r="O113">
            <v>492</v>
          </cell>
          <cell r="W113">
            <v>220</v>
          </cell>
          <cell r="X113">
            <v>22.56</v>
          </cell>
          <cell r="Y113">
            <v>44.72</v>
          </cell>
          <cell r="AE113">
            <v>272</v>
          </cell>
          <cell r="AF113">
            <v>27.9</v>
          </cell>
          <cell r="AG113">
            <v>55.28</v>
          </cell>
        </row>
        <row r="114">
          <cell r="E114" t="str">
            <v>Papara</v>
          </cell>
          <cell r="F114">
            <v>2</v>
          </cell>
          <cell r="G114">
            <v>961</v>
          </cell>
          <cell r="H114">
            <v>507</v>
          </cell>
          <cell r="J114">
            <v>454</v>
          </cell>
          <cell r="K114">
            <v>47.24</v>
          </cell>
          <cell r="L114">
            <v>13</v>
          </cell>
          <cell r="O114">
            <v>441</v>
          </cell>
          <cell r="W114">
            <v>271</v>
          </cell>
          <cell r="X114">
            <v>28.2</v>
          </cell>
          <cell r="Y114">
            <v>61.45</v>
          </cell>
          <cell r="AE114">
            <v>170</v>
          </cell>
          <cell r="AF114">
            <v>17.690000000000001</v>
          </cell>
          <cell r="AG114">
            <v>38.549999999999997</v>
          </cell>
        </row>
        <row r="115">
          <cell r="E115" t="str">
            <v>Papara</v>
          </cell>
          <cell r="F115">
            <v>3</v>
          </cell>
          <cell r="G115">
            <v>1050</v>
          </cell>
          <cell r="H115">
            <v>474</v>
          </cell>
          <cell r="J115">
            <v>576</v>
          </cell>
          <cell r="K115">
            <v>54.86</v>
          </cell>
          <cell r="L115">
            <v>23</v>
          </cell>
          <cell r="O115">
            <v>553</v>
          </cell>
          <cell r="W115">
            <v>305</v>
          </cell>
          <cell r="X115">
            <v>29.05</v>
          </cell>
          <cell r="Y115">
            <v>55.15</v>
          </cell>
          <cell r="AE115">
            <v>248</v>
          </cell>
          <cell r="AF115">
            <v>23.62</v>
          </cell>
          <cell r="AG115">
            <v>44.85</v>
          </cell>
        </row>
        <row r="116">
          <cell r="E116" t="str">
            <v>Papara</v>
          </cell>
          <cell r="F116">
            <v>4</v>
          </cell>
          <cell r="G116">
            <v>1256</v>
          </cell>
          <cell r="H116">
            <v>615</v>
          </cell>
          <cell r="J116">
            <v>641</v>
          </cell>
          <cell r="K116">
            <v>51.04</v>
          </cell>
          <cell r="L116">
            <v>18</v>
          </cell>
          <cell r="O116">
            <v>623</v>
          </cell>
          <cell r="W116">
            <v>360</v>
          </cell>
          <cell r="X116">
            <v>28.66</v>
          </cell>
          <cell r="Y116">
            <v>57.78</v>
          </cell>
          <cell r="AE116">
            <v>263</v>
          </cell>
          <cell r="AF116">
            <v>20.94</v>
          </cell>
          <cell r="AG116">
            <v>42.22</v>
          </cell>
        </row>
        <row r="117">
          <cell r="E117" t="str">
            <v>Papara</v>
          </cell>
          <cell r="F117">
            <v>5</v>
          </cell>
          <cell r="G117">
            <v>851</v>
          </cell>
          <cell r="H117">
            <v>369</v>
          </cell>
          <cell r="J117">
            <v>482</v>
          </cell>
          <cell r="K117">
            <v>56.64</v>
          </cell>
          <cell r="L117">
            <v>15</v>
          </cell>
          <cell r="O117">
            <v>467</v>
          </cell>
          <cell r="W117">
            <v>260</v>
          </cell>
          <cell r="X117">
            <v>30.55</v>
          </cell>
          <cell r="Y117">
            <v>55.67</v>
          </cell>
          <cell r="AE117">
            <v>207</v>
          </cell>
          <cell r="AF117">
            <v>24.32</v>
          </cell>
          <cell r="AG117">
            <v>44.33</v>
          </cell>
        </row>
        <row r="118">
          <cell r="E118" t="str">
            <v>Papara</v>
          </cell>
          <cell r="F118">
            <v>6</v>
          </cell>
          <cell r="G118">
            <v>932</v>
          </cell>
          <cell r="H118">
            <v>508</v>
          </cell>
          <cell r="J118">
            <v>424</v>
          </cell>
          <cell r="K118">
            <v>45.49</v>
          </cell>
          <cell r="L118">
            <v>19</v>
          </cell>
          <cell r="O118">
            <v>405</v>
          </cell>
          <cell r="W118">
            <v>219</v>
          </cell>
          <cell r="X118">
            <v>23.5</v>
          </cell>
          <cell r="Y118">
            <v>54.07</v>
          </cell>
          <cell r="AE118">
            <v>186</v>
          </cell>
          <cell r="AF118">
            <v>19.96</v>
          </cell>
          <cell r="AG118">
            <v>45.93</v>
          </cell>
        </row>
        <row r="119">
          <cell r="E119" t="str">
            <v>Papara</v>
          </cell>
          <cell r="F119">
            <v>7</v>
          </cell>
          <cell r="G119">
            <v>1361</v>
          </cell>
          <cell r="H119">
            <v>723</v>
          </cell>
          <cell r="J119">
            <v>638</v>
          </cell>
          <cell r="K119">
            <v>46.88</v>
          </cell>
          <cell r="L119">
            <v>19</v>
          </cell>
          <cell r="O119">
            <v>619</v>
          </cell>
          <cell r="W119">
            <v>381</v>
          </cell>
          <cell r="X119">
            <v>27.99</v>
          </cell>
          <cell r="Y119">
            <v>61.55</v>
          </cell>
          <cell r="AE119">
            <v>238</v>
          </cell>
          <cell r="AF119">
            <v>17.489999999999998</v>
          </cell>
          <cell r="AG119">
            <v>38.450000000000003</v>
          </cell>
        </row>
        <row r="158">
          <cell r="E158" t="str">
            <v>Raivavae</v>
          </cell>
          <cell r="F158">
            <v>1</v>
          </cell>
          <cell r="G158">
            <v>201</v>
          </cell>
          <cell r="H158">
            <v>60</v>
          </cell>
          <cell r="J158">
            <v>141</v>
          </cell>
          <cell r="K158">
            <v>70.150000000000006</v>
          </cell>
          <cell r="L158">
            <v>3</v>
          </cell>
          <cell r="O158">
            <v>138</v>
          </cell>
          <cell r="W158">
            <v>92</v>
          </cell>
          <cell r="X158">
            <v>45.77</v>
          </cell>
          <cell r="Y158">
            <v>66.67</v>
          </cell>
          <cell r="AE158">
            <v>46</v>
          </cell>
          <cell r="AF158">
            <v>22.89</v>
          </cell>
          <cell r="AG158">
            <v>33.33</v>
          </cell>
        </row>
        <row r="159">
          <cell r="F159">
            <v>2</v>
          </cell>
          <cell r="G159">
            <v>141</v>
          </cell>
          <cell r="H159">
            <v>48</v>
          </cell>
          <cell r="J159">
            <v>93</v>
          </cell>
          <cell r="K159">
            <v>65.959999999999994</v>
          </cell>
          <cell r="L159">
            <v>0</v>
          </cell>
          <cell r="O159">
            <v>93</v>
          </cell>
          <cell r="W159">
            <v>57</v>
          </cell>
          <cell r="X159">
            <v>40.43</v>
          </cell>
          <cell r="Y159">
            <v>61.29</v>
          </cell>
          <cell r="AE159">
            <v>36</v>
          </cell>
          <cell r="AF159">
            <v>25.53</v>
          </cell>
          <cell r="AG159">
            <v>38.71</v>
          </cell>
        </row>
        <row r="160">
          <cell r="F160">
            <v>3</v>
          </cell>
          <cell r="G160">
            <v>285</v>
          </cell>
          <cell r="H160">
            <v>117</v>
          </cell>
          <cell r="J160">
            <v>168</v>
          </cell>
          <cell r="K160">
            <v>58.95</v>
          </cell>
          <cell r="L160">
            <v>6</v>
          </cell>
          <cell r="O160">
            <v>162</v>
          </cell>
          <cell r="W160">
            <v>132</v>
          </cell>
          <cell r="X160">
            <v>46.32</v>
          </cell>
          <cell r="Y160">
            <v>81.48</v>
          </cell>
          <cell r="AE160">
            <v>30</v>
          </cell>
          <cell r="AF160">
            <v>10.53</v>
          </cell>
          <cell r="AG160">
            <v>18.52</v>
          </cell>
        </row>
        <row r="161">
          <cell r="F161">
            <v>4</v>
          </cell>
          <cell r="G161">
            <v>248</v>
          </cell>
          <cell r="H161">
            <v>108</v>
          </cell>
          <cell r="J161">
            <v>140</v>
          </cell>
          <cell r="K161">
            <v>56.45</v>
          </cell>
          <cell r="L161">
            <v>3</v>
          </cell>
          <cell r="O161">
            <v>137</v>
          </cell>
          <cell r="W161">
            <v>100</v>
          </cell>
          <cell r="X161">
            <v>40.32</v>
          </cell>
          <cell r="Y161">
            <v>72.989999999999995</v>
          </cell>
          <cell r="AE161">
            <v>37</v>
          </cell>
          <cell r="AF161">
            <v>14.92</v>
          </cell>
          <cell r="AG161">
            <v>27.01</v>
          </cell>
        </row>
        <row r="167">
          <cell r="E167" t="str">
            <v>Rapa</v>
          </cell>
          <cell r="F167">
            <v>1</v>
          </cell>
          <cell r="G167">
            <v>384</v>
          </cell>
          <cell r="H167">
            <v>58</v>
          </cell>
          <cell r="J167">
            <v>326</v>
          </cell>
          <cell r="K167">
            <v>84.9</v>
          </cell>
          <cell r="L167">
            <v>2</v>
          </cell>
          <cell r="O167">
            <v>324</v>
          </cell>
          <cell r="W167">
            <v>49</v>
          </cell>
          <cell r="X167">
            <v>12.76</v>
          </cell>
          <cell r="Y167">
            <v>15.12</v>
          </cell>
          <cell r="AE167">
            <v>275</v>
          </cell>
          <cell r="AF167">
            <v>71.61</v>
          </cell>
          <cell r="AG167">
            <v>84.88</v>
          </cell>
        </row>
        <row r="170">
          <cell r="E170" t="str">
            <v>Rimatara</v>
          </cell>
          <cell r="F170">
            <v>1</v>
          </cell>
          <cell r="G170">
            <v>244</v>
          </cell>
          <cell r="H170">
            <v>44</v>
          </cell>
          <cell r="J170">
            <v>200</v>
          </cell>
          <cell r="K170">
            <v>81.97</v>
          </cell>
          <cell r="L170">
            <v>0</v>
          </cell>
          <cell r="O170">
            <v>200</v>
          </cell>
          <cell r="W170">
            <v>64</v>
          </cell>
          <cell r="X170">
            <v>26.23</v>
          </cell>
          <cell r="Y170">
            <v>32</v>
          </cell>
          <cell r="AE170">
            <v>136</v>
          </cell>
          <cell r="AF170">
            <v>55.74</v>
          </cell>
          <cell r="AG170">
            <v>68</v>
          </cell>
        </row>
        <row r="171">
          <cell r="F171">
            <v>2</v>
          </cell>
          <cell r="G171">
            <v>266</v>
          </cell>
          <cell r="H171">
            <v>40</v>
          </cell>
          <cell r="J171">
            <v>226</v>
          </cell>
          <cell r="K171">
            <v>84.96</v>
          </cell>
          <cell r="L171">
            <v>2</v>
          </cell>
          <cell r="O171">
            <v>224</v>
          </cell>
          <cell r="W171">
            <v>100</v>
          </cell>
          <cell r="X171">
            <v>37.590000000000003</v>
          </cell>
          <cell r="Y171">
            <v>44.64</v>
          </cell>
          <cell r="AE171">
            <v>124</v>
          </cell>
          <cell r="AF171">
            <v>46.62</v>
          </cell>
          <cell r="AG171">
            <v>55.36</v>
          </cell>
        </row>
        <row r="172">
          <cell r="F172">
            <v>3</v>
          </cell>
          <cell r="G172">
            <v>196</v>
          </cell>
          <cell r="H172">
            <v>37</v>
          </cell>
          <cell r="J172">
            <v>159</v>
          </cell>
          <cell r="K172">
            <v>81.12</v>
          </cell>
          <cell r="L172">
            <v>1</v>
          </cell>
          <cell r="O172">
            <v>158</v>
          </cell>
          <cell r="W172">
            <v>102</v>
          </cell>
          <cell r="X172">
            <v>52.04</v>
          </cell>
          <cell r="Y172">
            <v>64.56</v>
          </cell>
          <cell r="AE172">
            <v>56</v>
          </cell>
          <cell r="AF172">
            <v>28.57</v>
          </cell>
          <cell r="AG172">
            <v>35.44</v>
          </cell>
        </row>
        <row r="173">
          <cell r="E173" t="str">
            <v>Rurutu</v>
          </cell>
          <cell r="F173">
            <v>1</v>
          </cell>
          <cell r="G173">
            <v>858</v>
          </cell>
          <cell r="H173">
            <v>179</v>
          </cell>
          <cell r="J173">
            <v>679</v>
          </cell>
          <cell r="K173">
            <v>79.14</v>
          </cell>
          <cell r="L173">
            <v>6</v>
          </cell>
          <cell r="O173">
            <v>673</v>
          </cell>
          <cell r="W173">
            <v>199</v>
          </cell>
          <cell r="X173">
            <v>23.19</v>
          </cell>
          <cell r="Y173">
            <v>29.57</v>
          </cell>
          <cell r="AE173">
            <v>474</v>
          </cell>
          <cell r="AF173">
            <v>55.24</v>
          </cell>
          <cell r="AG173">
            <v>70.430000000000007</v>
          </cell>
        </row>
        <row r="174">
          <cell r="F174">
            <v>2</v>
          </cell>
          <cell r="G174">
            <v>597</v>
          </cell>
          <cell r="H174">
            <v>132</v>
          </cell>
          <cell r="J174">
            <v>465</v>
          </cell>
          <cell r="K174">
            <v>77.89</v>
          </cell>
          <cell r="L174">
            <v>4</v>
          </cell>
          <cell r="O174">
            <v>461</v>
          </cell>
          <cell r="W174">
            <v>224</v>
          </cell>
          <cell r="X174">
            <v>37.520000000000003</v>
          </cell>
          <cell r="Y174">
            <v>48.59</v>
          </cell>
          <cell r="AE174">
            <v>237</v>
          </cell>
          <cell r="AF174">
            <v>39.700000000000003</v>
          </cell>
          <cell r="AG174">
            <v>51.41</v>
          </cell>
        </row>
        <row r="175">
          <cell r="F175">
            <v>3</v>
          </cell>
          <cell r="G175">
            <v>333</v>
          </cell>
          <cell r="H175">
            <v>63</v>
          </cell>
          <cell r="J175">
            <v>270</v>
          </cell>
          <cell r="K175">
            <v>81.08</v>
          </cell>
          <cell r="L175">
            <v>5</v>
          </cell>
          <cell r="O175">
            <v>265</v>
          </cell>
          <cell r="W175">
            <v>127</v>
          </cell>
          <cell r="X175">
            <v>38.14</v>
          </cell>
          <cell r="Y175">
            <v>47.92</v>
          </cell>
          <cell r="AE175">
            <v>138</v>
          </cell>
          <cell r="AF175">
            <v>41.44</v>
          </cell>
          <cell r="AG175">
            <v>52.08</v>
          </cell>
        </row>
        <row r="188">
          <cell r="E188" t="str">
            <v>Taiarapu-Est</v>
          </cell>
          <cell r="F188">
            <v>1</v>
          </cell>
          <cell r="G188">
            <v>968</v>
          </cell>
          <cell r="H188">
            <v>504</v>
          </cell>
          <cell r="J188">
            <v>464</v>
          </cell>
          <cell r="K188">
            <v>47.93</v>
          </cell>
          <cell r="L188">
            <v>24</v>
          </cell>
          <cell r="O188">
            <v>440</v>
          </cell>
          <cell r="W188">
            <v>208</v>
          </cell>
          <cell r="X188">
            <v>21.49</v>
          </cell>
          <cell r="Y188">
            <v>47.27</v>
          </cell>
          <cell r="AE188">
            <v>232</v>
          </cell>
          <cell r="AF188">
            <v>23.97</v>
          </cell>
          <cell r="AG188">
            <v>52.73</v>
          </cell>
        </row>
        <row r="189">
          <cell r="E189" t="str">
            <v>Taiarapu-Est</v>
          </cell>
          <cell r="F189">
            <v>2</v>
          </cell>
          <cell r="G189">
            <v>822</v>
          </cell>
          <cell r="H189">
            <v>446</v>
          </cell>
          <cell r="J189">
            <v>376</v>
          </cell>
          <cell r="K189">
            <v>45.74</v>
          </cell>
          <cell r="L189">
            <v>23</v>
          </cell>
          <cell r="O189">
            <v>353</v>
          </cell>
          <cell r="W189">
            <v>141</v>
          </cell>
          <cell r="X189">
            <v>17.149999999999999</v>
          </cell>
          <cell r="Y189">
            <v>39.94</v>
          </cell>
          <cell r="AE189">
            <v>212</v>
          </cell>
          <cell r="AF189">
            <v>25.79</v>
          </cell>
          <cell r="AG189">
            <v>60.06</v>
          </cell>
        </row>
        <row r="190">
          <cell r="E190" t="str">
            <v>Taiarapu-Est</v>
          </cell>
          <cell r="F190">
            <v>3</v>
          </cell>
          <cell r="G190">
            <v>1278</v>
          </cell>
          <cell r="H190">
            <v>707</v>
          </cell>
          <cell r="J190">
            <v>571</v>
          </cell>
          <cell r="K190">
            <v>44.68</v>
          </cell>
          <cell r="L190">
            <v>24</v>
          </cell>
          <cell r="O190">
            <v>547</v>
          </cell>
          <cell r="W190">
            <v>219</v>
          </cell>
          <cell r="X190">
            <v>17.14</v>
          </cell>
          <cell r="Y190">
            <v>40.04</v>
          </cell>
          <cell r="AE190">
            <v>328</v>
          </cell>
          <cell r="AF190">
            <v>25.67</v>
          </cell>
          <cell r="AG190">
            <v>59.96</v>
          </cell>
        </row>
        <row r="191">
          <cell r="E191" t="str">
            <v>Taiarapu-Est</v>
          </cell>
          <cell r="F191">
            <v>4</v>
          </cell>
          <cell r="G191">
            <v>921</v>
          </cell>
          <cell r="H191">
            <v>480</v>
          </cell>
          <cell r="J191">
            <v>441</v>
          </cell>
          <cell r="K191">
            <v>47.88</v>
          </cell>
          <cell r="L191">
            <v>24</v>
          </cell>
          <cell r="O191">
            <v>417</v>
          </cell>
          <cell r="W191">
            <v>174</v>
          </cell>
          <cell r="X191">
            <v>18.89</v>
          </cell>
          <cell r="Y191">
            <v>41.73</v>
          </cell>
          <cell r="AE191">
            <v>243</v>
          </cell>
          <cell r="AF191">
            <v>26.38</v>
          </cell>
          <cell r="AG191">
            <v>58.27</v>
          </cell>
        </row>
        <row r="192">
          <cell r="E192" t="str">
            <v>Taiarapu-Est</v>
          </cell>
          <cell r="F192">
            <v>5</v>
          </cell>
          <cell r="G192">
            <v>2071</v>
          </cell>
          <cell r="H192">
            <v>1018</v>
          </cell>
          <cell r="J192">
            <v>1053</v>
          </cell>
          <cell r="K192">
            <v>50.85</v>
          </cell>
          <cell r="L192">
            <v>20</v>
          </cell>
          <cell r="O192">
            <v>1033</v>
          </cell>
          <cell r="W192">
            <v>523</v>
          </cell>
          <cell r="X192">
            <v>25.25</v>
          </cell>
          <cell r="Y192">
            <v>50.63</v>
          </cell>
          <cell r="AE192">
            <v>510</v>
          </cell>
          <cell r="AF192">
            <v>24.63</v>
          </cell>
          <cell r="AG192">
            <v>49.37</v>
          </cell>
        </row>
        <row r="193">
          <cell r="E193" t="str">
            <v>Taiarapu-Est</v>
          </cell>
          <cell r="F193">
            <v>6</v>
          </cell>
          <cell r="G193">
            <v>1356</v>
          </cell>
          <cell r="H193">
            <v>687</v>
          </cell>
          <cell r="J193">
            <v>669</v>
          </cell>
          <cell r="K193">
            <v>49.34</v>
          </cell>
          <cell r="L193">
            <v>16</v>
          </cell>
          <cell r="O193">
            <v>653</v>
          </cell>
          <cell r="W193">
            <v>279</v>
          </cell>
          <cell r="X193">
            <v>20.58</v>
          </cell>
          <cell r="Y193">
            <v>42.73</v>
          </cell>
          <cell r="AE193">
            <v>374</v>
          </cell>
          <cell r="AF193">
            <v>27.58</v>
          </cell>
          <cell r="AG193">
            <v>57.27</v>
          </cell>
        </row>
        <row r="194">
          <cell r="E194" t="str">
            <v>Taiarapu-Est</v>
          </cell>
          <cell r="F194">
            <v>7</v>
          </cell>
          <cell r="G194">
            <v>1519</v>
          </cell>
          <cell r="H194">
            <v>795</v>
          </cell>
          <cell r="J194">
            <v>724</v>
          </cell>
          <cell r="K194">
            <v>47.66</v>
          </cell>
          <cell r="L194">
            <v>12</v>
          </cell>
          <cell r="O194">
            <v>712</v>
          </cell>
          <cell r="W194">
            <v>286</v>
          </cell>
          <cell r="X194">
            <v>18.829999999999998</v>
          </cell>
          <cell r="Y194">
            <v>40.17</v>
          </cell>
          <cell r="AE194">
            <v>426</v>
          </cell>
          <cell r="AF194">
            <v>28.04</v>
          </cell>
          <cell r="AG194">
            <v>59.83</v>
          </cell>
        </row>
        <row r="195">
          <cell r="E195" t="str">
            <v>Taiarapu-Ouest</v>
          </cell>
          <cell r="F195">
            <v>1</v>
          </cell>
          <cell r="G195">
            <v>1958</v>
          </cell>
          <cell r="H195">
            <v>1073</v>
          </cell>
          <cell r="J195">
            <v>885</v>
          </cell>
          <cell r="K195">
            <v>45.2</v>
          </cell>
          <cell r="L195">
            <v>26</v>
          </cell>
          <cell r="O195">
            <v>859</v>
          </cell>
          <cell r="W195">
            <v>378</v>
          </cell>
          <cell r="X195">
            <v>19.309999999999999</v>
          </cell>
          <cell r="Y195">
            <v>44</v>
          </cell>
          <cell r="AE195">
            <v>481</v>
          </cell>
          <cell r="AF195">
            <v>24.57</v>
          </cell>
          <cell r="AG195">
            <v>56</v>
          </cell>
        </row>
        <row r="196">
          <cell r="E196" t="str">
            <v>Taiarapu-Ouest</v>
          </cell>
          <cell r="F196">
            <v>2</v>
          </cell>
          <cell r="G196">
            <v>1969</v>
          </cell>
          <cell r="H196">
            <v>1135</v>
          </cell>
          <cell r="J196">
            <v>834</v>
          </cell>
          <cell r="K196">
            <v>42.36</v>
          </cell>
          <cell r="L196">
            <v>21</v>
          </cell>
          <cell r="O196">
            <v>813</v>
          </cell>
          <cell r="W196">
            <v>320</v>
          </cell>
          <cell r="X196">
            <v>16.25</v>
          </cell>
          <cell r="Y196">
            <v>39.36</v>
          </cell>
          <cell r="AE196">
            <v>493</v>
          </cell>
          <cell r="AF196">
            <v>25.04</v>
          </cell>
          <cell r="AG196">
            <v>60.64</v>
          </cell>
        </row>
        <row r="197">
          <cell r="E197" t="str">
            <v>Taiarapu-Ouest</v>
          </cell>
          <cell r="F197">
            <v>3</v>
          </cell>
          <cell r="G197">
            <v>1306</v>
          </cell>
          <cell r="H197">
            <v>571</v>
          </cell>
          <cell r="J197">
            <v>735</v>
          </cell>
          <cell r="K197">
            <v>56.28</v>
          </cell>
          <cell r="L197">
            <v>13</v>
          </cell>
          <cell r="O197">
            <v>722</v>
          </cell>
          <cell r="W197">
            <v>317</v>
          </cell>
          <cell r="X197">
            <v>24.27</v>
          </cell>
          <cell r="Y197">
            <v>43.91</v>
          </cell>
          <cell r="AE197">
            <v>405</v>
          </cell>
          <cell r="AF197">
            <v>31.01</v>
          </cell>
          <cell r="AG197">
            <v>56.09</v>
          </cell>
        </row>
        <row r="205">
          <cell r="E205" t="str">
            <v>Teva I Uta</v>
          </cell>
          <cell r="F205">
            <v>1</v>
          </cell>
          <cell r="G205">
            <v>1813</v>
          </cell>
          <cell r="H205">
            <v>813</v>
          </cell>
          <cell r="J205">
            <v>1000</v>
          </cell>
          <cell r="K205">
            <v>55.16</v>
          </cell>
          <cell r="L205">
            <v>11</v>
          </cell>
          <cell r="O205">
            <v>989</v>
          </cell>
          <cell r="W205">
            <v>458</v>
          </cell>
          <cell r="X205">
            <v>25.26</v>
          </cell>
          <cell r="Y205">
            <v>46.31</v>
          </cell>
          <cell r="AE205">
            <v>531</v>
          </cell>
          <cell r="AF205">
            <v>29.29</v>
          </cell>
          <cell r="AG205">
            <v>53.69</v>
          </cell>
        </row>
        <row r="206">
          <cell r="F206">
            <v>2</v>
          </cell>
          <cell r="G206">
            <v>1490</v>
          </cell>
          <cell r="H206">
            <v>693</v>
          </cell>
          <cell r="J206">
            <v>797</v>
          </cell>
          <cell r="K206">
            <v>53.49</v>
          </cell>
          <cell r="L206">
            <v>18</v>
          </cell>
          <cell r="O206">
            <v>779</v>
          </cell>
          <cell r="W206">
            <v>379</v>
          </cell>
          <cell r="X206">
            <v>25.44</v>
          </cell>
          <cell r="Y206">
            <v>48.65</v>
          </cell>
          <cell r="AE206">
            <v>400</v>
          </cell>
          <cell r="AF206">
            <v>26.85</v>
          </cell>
          <cell r="AG206">
            <v>51.35</v>
          </cell>
        </row>
        <row r="207">
          <cell r="F207">
            <v>3</v>
          </cell>
          <cell r="G207">
            <v>3084</v>
          </cell>
          <cell r="H207">
            <v>1233</v>
          </cell>
          <cell r="J207">
            <v>1851</v>
          </cell>
          <cell r="K207">
            <v>60.02</v>
          </cell>
          <cell r="L207">
            <v>26</v>
          </cell>
          <cell r="O207">
            <v>1825</v>
          </cell>
          <cell r="W207">
            <v>563</v>
          </cell>
          <cell r="X207">
            <v>18.260000000000002</v>
          </cell>
          <cell r="Y207">
            <v>30.85</v>
          </cell>
          <cell r="AE207">
            <v>1262</v>
          </cell>
          <cell r="AF207">
            <v>40.92</v>
          </cell>
          <cell r="AG207">
            <v>69.150000000000006</v>
          </cell>
        </row>
        <row r="208">
          <cell r="E208" t="str">
            <v>Tubuai</v>
          </cell>
          <cell r="F208">
            <v>1</v>
          </cell>
          <cell r="G208">
            <v>678</v>
          </cell>
          <cell r="H208">
            <v>222</v>
          </cell>
          <cell r="J208">
            <v>456</v>
          </cell>
          <cell r="K208">
            <v>67.260000000000005</v>
          </cell>
          <cell r="L208">
            <v>6</v>
          </cell>
          <cell r="O208">
            <v>450</v>
          </cell>
          <cell r="W208">
            <v>235</v>
          </cell>
          <cell r="X208">
            <v>34.659999999999997</v>
          </cell>
          <cell r="Y208">
            <v>52.22</v>
          </cell>
          <cell r="AE208">
            <v>215</v>
          </cell>
          <cell r="AF208">
            <v>31.71</v>
          </cell>
          <cell r="AG208">
            <v>47.78</v>
          </cell>
        </row>
        <row r="209">
          <cell r="F209">
            <v>2</v>
          </cell>
          <cell r="G209">
            <v>366</v>
          </cell>
          <cell r="H209">
            <v>111</v>
          </cell>
          <cell r="J209">
            <v>255</v>
          </cell>
          <cell r="K209">
            <v>69.67</v>
          </cell>
          <cell r="L209">
            <v>4</v>
          </cell>
          <cell r="O209">
            <v>251</v>
          </cell>
          <cell r="W209">
            <v>122</v>
          </cell>
          <cell r="X209">
            <v>33.33</v>
          </cell>
          <cell r="Y209">
            <v>48.61</v>
          </cell>
          <cell r="AE209">
            <v>129</v>
          </cell>
          <cell r="AF209">
            <v>35.25</v>
          </cell>
          <cell r="AG209">
            <v>51.39</v>
          </cell>
        </row>
        <row r="210">
          <cell r="F210">
            <v>3</v>
          </cell>
          <cell r="G210">
            <v>428</v>
          </cell>
          <cell r="H210">
            <v>128</v>
          </cell>
          <cell r="J210">
            <v>300</v>
          </cell>
          <cell r="K210">
            <v>70.09</v>
          </cell>
          <cell r="L210">
            <v>11</v>
          </cell>
          <cell r="O210">
            <v>289</v>
          </cell>
          <cell r="W210">
            <v>145</v>
          </cell>
          <cell r="X210">
            <v>33.880000000000003</v>
          </cell>
          <cell r="Y210">
            <v>50.17</v>
          </cell>
          <cell r="AE210">
            <v>144</v>
          </cell>
          <cell r="AF210">
            <v>33.64</v>
          </cell>
          <cell r="AG210">
            <v>49.83</v>
          </cell>
        </row>
      </sheetData>
      <sheetData sheetId="11">
        <row r="286">
          <cell r="A286" t="str">
            <v>TOTAL</v>
          </cell>
          <cell r="B286" t="str">
            <v>Nbr bureau de vote</v>
          </cell>
          <cell r="C286" t="str">
            <v>Inscrits</v>
          </cell>
          <cell r="D286" t="str">
            <v>Abstentions</v>
          </cell>
          <cell r="E286" t="str">
            <v>Votants</v>
          </cell>
          <cell r="F286" t="str">
            <v>% Particip.</v>
          </cell>
          <cell r="G286" t="str">
            <v>Blancs et nuls</v>
          </cell>
          <cell r="H286" t="str">
            <v>Exprimés</v>
          </cell>
        </row>
        <row r="287">
          <cell r="A287" t="str">
            <v>POLYNÉSIE FRANÇAISE</v>
          </cell>
          <cell r="B287">
            <v>227</v>
          </cell>
          <cell r="C287">
            <v>186547</v>
          </cell>
          <cell r="D287">
            <v>85850</v>
          </cell>
          <cell r="E287">
            <v>100697</v>
          </cell>
          <cell r="F287">
            <v>0.53979426096372496</v>
          </cell>
          <cell r="G287">
            <v>3510</v>
          </cell>
          <cell r="H287">
            <v>97187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/>
  <dimension ref="A1:AX158"/>
  <sheetViews>
    <sheetView tabSelected="1" workbookViewId="0">
      <selection activeCell="O17" sqref="O17"/>
    </sheetView>
  </sheetViews>
  <sheetFormatPr baseColWidth="10" defaultRowHeight="13"/>
  <cols>
    <col min="1" max="1" width="19" customWidth="1"/>
    <col min="2" max="2" width="13.42578125" customWidth="1"/>
    <col min="5" max="5" width="8.42578125" customWidth="1"/>
    <col min="7" max="7" width="12.5703125" customWidth="1"/>
    <col min="8" max="8" width="9.140625" customWidth="1"/>
    <col min="9" max="9" width="7.7109375" customWidth="1"/>
    <col min="10" max="10" width="10.85546875" customWidth="1"/>
    <col min="12" max="12" width="8.5703125" customWidth="1"/>
    <col min="14" max="14" width="10.85546875" customWidth="1"/>
    <col min="18" max="18" width="9" customWidth="1"/>
    <col min="21" max="21" width="8" customWidth="1"/>
    <col min="24" max="24" width="8" customWidth="1"/>
    <col min="27" max="27" width="8.140625" customWidth="1"/>
    <col min="30" max="30" width="9.5703125" customWidth="1"/>
    <col min="33" max="33" width="8.42578125" customWidth="1"/>
    <col min="36" max="36" width="8.42578125" customWidth="1"/>
    <col min="39" max="39" width="8.140625" customWidth="1"/>
    <col min="42" max="42" width="8.42578125" customWidth="1"/>
  </cols>
  <sheetData>
    <row r="1" spans="1:50" ht="20">
      <c r="A1" s="1" t="s">
        <v>39</v>
      </c>
      <c r="C1" s="2" t="s">
        <v>0</v>
      </c>
      <c r="N1" s="3"/>
    </row>
    <row r="2" spans="1:50">
      <c r="A2" s="4">
        <v>39614</v>
      </c>
    </row>
    <row r="3" spans="1:50">
      <c r="I3" s="5" t="str">
        <f>[1]Feuil1!T$47</f>
        <v>NEUFFER</v>
      </c>
      <c r="J3" s="6"/>
      <c r="K3" s="7" t="str">
        <f>[1]Feuil1!U$47</f>
        <v>Philippe</v>
      </c>
      <c r="L3" s="5" t="str">
        <f>[1]Feuil1!AB$47</f>
        <v>TAHUAITU</v>
      </c>
      <c r="M3" s="6"/>
      <c r="N3" s="7" t="str">
        <f>[1]Feuil1!AC$47</f>
        <v>Jonas</v>
      </c>
      <c r="O3" s="8"/>
      <c r="P3" s="8"/>
      <c r="Q3" s="9"/>
      <c r="R3" s="8"/>
      <c r="S3" s="8"/>
      <c r="T3" s="10"/>
      <c r="U3" s="8"/>
      <c r="V3" s="11"/>
      <c r="W3" s="9"/>
      <c r="X3" s="8"/>
      <c r="Y3" s="11"/>
      <c r="Z3" s="9"/>
      <c r="AA3" s="8"/>
      <c r="AB3" s="11"/>
      <c r="AC3" s="9"/>
      <c r="AD3" s="8"/>
      <c r="AE3" s="11"/>
      <c r="AF3" s="9"/>
      <c r="AG3" s="8"/>
      <c r="AH3" s="8"/>
      <c r="AI3" s="10"/>
      <c r="AJ3" s="8"/>
      <c r="AK3" s="8"/>
      <c r="AL3" s="10"/>
      <c r="AM3" s="8"/>
      <c r="AN3" s="8"/>
      <c r="AO3" s="10"/>
      <c r="AP3" s="8"/>
      <c r="AQ3" s="8"/>
      <c r="AR3" s="10"/>
      <c r="AS3" s="8"/>
      <c r="AT3" s="8"/>
      <c r="AU3" s="10"/>
      <c r="AV3" s="8"/>
      <c r="AW3" s="8"/>
      <c r="AX3" s="10"/>
    </row>
    <row r="4" spans="1:50" ht="14" thickBot="1">
      <c r="A4" s="12" t="s">
        <v>1</v>
      </c>
      <c r="B4" s="12" t="s">
        <v>2</v>
      </c>
      <c r="C4" s="12" t="s">
        <v>3</v>
      </c>
      <c r="D4" s="12" t="s">
        <v>4</v>
      </c>
      <c r="E4" s="12" t="s">
        <v>5</v>
      </c>
      <c r="F4" s="12" t="s">
        <v>6</v>
      </c>
      <c r="G4" s="12" t="s">
        <v>7</v>
      </c>
      <c r="H4" s="12" t="s">
        <v>8</v>
      </c>
      <c r="I4" s="13" t="s">
        <v>9</v>
      </c>
      <c r="J4" s="14" t="s">
        <v>10</v>
      </c>
      <c r="K4" s="15" t="s">
        <v>11</v>
      </c>
      <c r="L4" s="13" t="s">
        <v>9</v>
      </c>
      <c r="M4" s="14" t="s">
        <v>10</v>
      </c>
      <c r="N4" s="15" t="s">
        <v>11</v>
      </c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</row>
    <row r="5" spans="1:50">
      <c r="A5" s="17" t="str">
        <f>UPPER([1]Feuil1!E47)</f>
        <v>HITIAA O TE RA</v>
      </c>
      <c r="B5" s="18"/>
      <c r="C5" s="18">
        <f>SUM(C6:C11)</f>
        <v>6941</v>
      </c>
      <c r="D5" s="18">
        <f t="shared" ref="D5:E5" si="0">SUM(D6:D11)</f>
        <v>2626</v>
      </c>
      <c r="E5" s="18">
        <f t="shared" si="0"/>
        <v>4315</v>
      </c>
      <c r="F5" s="19">
        <f>E5/C5</f>
        <v>0.62166834750036015</v>
      </c>
      <c r="G5" s="18">
        <f t="shared" ref="G5:H5" si="1">SUM(G6:G11)</f>
        <v>99</v>
      </c>
      <c r="H5" s="18">
        <f t="shared" si="1"/>
        <v>4216</v>
      </c>
      <c r="I5" s="20">
        <f>SUM(I6:I11)</f>
        <v>1994</v>
      </c>
      <c r="J5" s="21">
        <f>I5/$C5</f>
        <v>0.28727849013110501</v>
      </c>
      <c r="K5" s="22">
        <f>I5/$H5</f>
        <v>0.47296015180265655</v>
      </c>
      <c r="L5" s="20">
        <f>SUM(L6:L11)</f>
        <v>2222</v>
      </c>
      <c r="M5" s="21">
        <f>L5/$C5</f>
        <v>0.32012678288431062</v>
      </c>
      <c r="N5" s="22">
        <f>L5/$H5</f>
        <v>0.52703984819734351</v>
      </c>
      <c r="O5" s="10"/>
      <c r="P5" s="23"/>
      <c r="Q5" s="23"/>
      <c r="R5" s="10"/>
      <c r="S5" s="23"/>
      <c r="T5" s="23"/>
      <c r="U5" s="10"/>
      <c r="V5" s="23"/>
      <c r="W5" s="23"/>
      <c r="X5" s="10"/>
      <c r="Y5" s="23"/>
      <c r="Z5" s="23"/>
      <c r="AA5" s="10"/>
      <c r="AB5" s="23"/>
      <c r="AC5" s="23"/>
      <c r="AD5" s="10"/>
      <c r="AE5" s="23"/>
      <c r="AF5" s="23"/>
      <c r="AG5" s="10"/>
      <c r="AH5" s="23"/>
      <c r="AI5" s="23"/>
      <c r="AJ5" s="10"/>
      <c r="AK5" s="23"/>
      <c r="AL5" s="23"/>
      <c r="AM5" s="10"/>
      <c r="AN5" s="23"/>
      <c r="AO5" s="23"/>
      <c r="AP5" s="10"/>
      <c r="AQ5" s="23"/>
      <c r="AR5" s="23"/>
      <c r="AS5" s="10"/>
      <c r="AT5" s="23"/>
      <c r="AU5" s="23"/>
      <c r="AV5" s="10"/>
      <c r="AW5" s="23"/>
      <c r="AX5" s="23"/>
    </row>
    <row r="6" spans="1:50">
      <c r="A6" s="24" t="s">
        <v>12</v>
      </c>
      <c r="B6" s="25">
        <f>[1]Feuil1!F47</f>
        <v>1</v>
      </c>
      <c r="C6" s="25">
        <f>[1]Feuil1!G47</f>
        <v>1192</v>
      </c>
      <c r="D6" s="25">
        <f>[1]Feuil1!H47</f>
        <v>398</v>
      </c>
      <c r="E6" s="25">
        <f>[1]Feuil1!J47</f>
        <v>794</v>
      </c>
      <c r="F6" s="25">
        <f>[1]Feuil1!K47</f>
        <v>66.61</v>
      </c>
      <c r="G6" s="25">
        <f>[1]Feuil1!L47</f>
        <v>11</v>
      </c>
      <c r="H6" s="25">
        <f>[1]Feuil1!O47</f>
        <v>783</v>
      </c>
      <c r="I6" s="24">
        <f>[1]Feuil1!W47</f>
        <v>313</v>
      </c>
      <c r="J6" s="25">
        <f>[1]Feuil1!X47</f>
        <v>26.26</v>
      </c>
      <c r="K6" s="26">
        <f>[1]Feuil1!Y47</f>
        <v>39.97</v>
      </c>
      <c r="L6" s="24">
        <f>[1]Feuil1!AE47</f>
        <v>470</v>
      </c>
      <c r="M6" s="25">
        <f>[1]Feuil1!AF47</f>
        <v>39.43</v>
      </c>
      <c r="N6" s="26">
        <f>[1]Feuil1!AG47</f>
        <v>60.03</v>
      </c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</row>
    <row r="7" spans="1:50">
      <c r="A7" s="24" t="s">
        <v>13</v>
      </c>
      <c r="B7" s="25">
        <f>[1]Feuil1!F48</f>
        <v>2</v>
      </c>
      <c r="C7" s="25">
        <f>[1]Feuil1!G48</f>
        <v>1294</v>
      </c>
      <c r="D7" s="25">
        <f>[1]Feuil1!H48</f>
        <v>421</v>
      </c>
      <c r="E7" s="25">
        <f>[1]Feuil1!J48</f>
        <v>873</v>
      </c>
      <c r="F7" s="25">
        <f>[1]Feuil1!K48</f>
        <v>67.47</v>
      </c>
      <c r="G7" s="25">
        <f>[1]Feuil1!L48</f>
        <v>21</v>
      </c>
      <c r="H7" s="25">
        <f>[1]Feuil1!O48</f>
        <v>852</v>
      </c>
      <c r="I7" s="24">
        <f>[1]Feuil1!W48</f>
        <v>353</v>
      </c>
      <c r="J7" s="25">
        <f>[1]Feuil1!X48</f>
        <v>27.28</v>
      </c>
      <c r="K7" s="26">
        <f>[1]Feuil1!Y48</f>
        <v>41.43</v>
      </c>
      <c r="L7" s="24">
        <f>[1]Feuil1!AE48</f>
        <v>499</v>
      </c>
      <c r="M7" s="25">
        <f>[1]Feuil1!AF48</f>
        <v>38.56</v>
      </c>
      <c r="N7" s="26">
        <f>[1]Feuil1!AG48</f>
        <v>58.57</v>
      </c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</row>
    <row r="8" spans="1:50">
      <c r="A8" s="24" t="s">
        <v>14</v>
      </c>
      <c r="B8" s="25">
        <f>[1]Feuil1!F49</f>
        <v>3</v>
      </c>
      <c r="C8" s="25">
        <f>[1]Feuil1!G49</f>
        <v>1091</v>
      </c>
      <c r="D8" s="25">
        <f>[1]Feuil1!H49</f>
        <v>464</v>
      </c>
      <c r="E8" s="25">
        <f>[1]Feuil1!J49</f>
        <v>627</v>
      </c>
      <c r="F8" s="25">
        <f>[1]Feuil1!K49</f>
        <v>57.47</v>
      </c>
      <c r="G8" s="25">
        <f>[1]Feuil1!L49</f>
        <v>18</v>
      </c>
      <c r="H8" s="25">
        <f>[1]Feuil1!O49</f>
        <v>609</v>
      </c>
      <c r="I8" s="24">
        <f>[1]Feuil1!W49</f>
        <v>374</v>
      </c>
      <c r="J8" s="25">
        <f>[1]Feuil1!X49</f>
        <v>34.28</v>
      </c>
      <c r="K8" s="26">
        <f>[1]Feuil1!Y49</f>
        <v>61.41</v>
      </c>
      <c r="L8" s="24">
        <f>[1]Feuil1!AE49</f>
        <v>235</v>
      </c>
      <c r="M8" s="25">
        <f>[1]Feuil1!AF49</f>
        <v>21.54</v>
      </c>
      <c r="N8" s="26">
        <f>[1]Feuil1!AG49</f>
        <v>38.590000000000003</v>
      </c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</row>
    <row r="9" spans="1:50">
      <c r="A9" s="24" t="s">
        <v>15</v>
      </c>
      <c r="B9" s="25">
        <f>[1]Feuil1!F50</f>
        <v>4</v>
      </c>
      <c r="C9" s="25">
        <f>[1]Feuil1!G50</f>
        <v>1114</v>
      </c>
      <c r="D9" s="25">
        <f>[1]Feuil1!H50</f>
        <v>476</v>
      </c>
      <c r="E9" s="25">
        <f>[1]Feuil1!J50</f>
        <v>638</v>
      </c>
      <c r="F9" s="25">
        <f>[1]Feuil1!K50</f>
        <v>57.27</v>
      </c>
      <c r="G9" s="25">
        <f>[1]Feuil1!L50</f>
        <v>14</v>
      </c>
      <c r="H9" s="25">
        <f>[1]Feuil1!O50</f>
        <v>624</v>
      </c>
      <c r="I9" s="24">
        <f>[1]Feuil1!W50</f>
        <v>278</v>
      </c>
      <c r="J9" s="25">
        <f>[1]Feuil1!X50</f>
        <v>24.96</v>
      </c>
      <c r="K9" s="26">
        <f>[1]Feuil1!Y50</f>
        <v>44.55</v>
      </c>
      <c r="L9" s="24">
        <f>[1]Feuil1!AE50</f>
        <v>346</v>
      </c>
      <c r="M9" s="25">
        <f>[1]Feuil1!AF50</f>
        <v>31.06</v>
      </c>
      <c r="N9" s="26">
        <f>[1]Feuil1!AG50</f>
        <v>55.45</v>
      </c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</row>
    <row r="10" spans="1:50">
      <c r="A10" s="24" t="s">
        <v>16</v>
      </c>
      <c r="B10" s="25">
        <f>[1]Feuil1!F51</f>
        <v>5</v>
      </c>
      <c r="C10" s="25">
        <f>[1]Feuil1!G51</f>
        <v>711</v>
      </c>
      <c r="D10" s="25">
        <f>[1]Feuil1!H51</f>
        <v>250</v>
      </c>
      <c r="E10" s="25">
        <f>[1]Feuil1!J51</f>
        <v>461</v>
      </c>
      <c r="F10" s="25">
        <f>[1]Feuil1!K51</f>
        <v>64.84</v>
      </c>
      <c r="G10" s="25">
        <f>[1]Feuil1!L51</f>
        <v>10</v>
      </c>
      <c r="H10" s="25">
        <f>[1]Feuil1!O51</f>
        <v>451</v>
      </c>
      <c r="I10" s="24">
        <f>[1]Feuil1!W51</f>
        <v>140</v>
      </c>
      <c r="J10" s="25">
        <f>[1]Feuil1!X51</f>
        <v>19.690000000000001</v>
      </c>
      <c r="K10" s="26">
        <f>[1]Feuil1!Y51</f>
        <v>31.04</v>
      </c>
      <c r="L10" s="24">
        <f>[1]Feuil1!AE51</f>
        <v>311</v>
      </c>
      <c r="M10" s="25">
        <f>[1]Feuil1!AF51</f>
        <v>43.74</v>
      </c>
      <c r="N10" s="26">
        <f>[1]Feuil1!AG51</f>
        <v>68.959999999999994</v>
      </c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</row>
    <row r="11" spans="1:50">
      <c r="A11" s="24" t="s">
        <v>17</v>
      </c>
      <c r="B11" s="25">
        <f>[1]Feuil1!F52</f>
        <v>6</v>
      </c>
      <c r="C11" s="25">
        <f>[1]Feuil1!G52</f>
        <v>1539</v>
      </c>
      <c r="D11" s="25">
        <f>[1]Feuil1!H52</f>
        <v>617</v>
      </c>
      <c r="E11" s="25">
        <f>[1]Feuil1!J52</f>
        <v>922</v>
      </c>
      <c r="F11" s="25">
        <f>[1]Feuil1!K52</f>
        <v>59.91</v>
      </c>
      <c r="G11" s="25">
        <f>[1]Feuil1!L52</f>
        <v>25</v>
      </c>
      <c r="H11" s="25">
        <f>[1]Feuil1!O52</f>
        <v>897</v>
      </c>
      <c r="I11" s="24">
        <f>[1]Feuil1!W52</f>
        <v>536</v>
      </c>
      <c r="J11" s="25">
        <f>[1]Feuil1!X52</f>
        <v>34.83</v>
      </c>
      <c r="K11" s="26">
        <f>[1]Feuil1!Y52</f>
        <v>59.75</v>
      </c>
      <c r="L11" s="24">
        <f>[1]Feuil1!AE52</f>
        <v>361</v>
      </c>
      <c r="M11" s="25">
        <f>[1]Feuil1!AF52</f>
        <v>23.46</v>
      </c>
      <c r="N11" s="26">
        <f>[1]Feuil1!AG52</f>
        <v>40.25</v>
      </c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</row>
    <row r="12" spans="1:50">
      <c r="A12" s="20" t="str">
        <f>UPPER([1]Feuil1!E65)</f>
        <v>MAHINA</v>
      </c>
      <c r="B12" s="27"/>
      <c r="C12" s="27">
        <f>SUM(C13:C24)</f>
        <v>11205</v>
      </c>
      <c r="D12" s="27">
        <f>SUM(D13:D24)</f>
        <v>6460</v>
      </c>
      <c r="E12" s="27">
        <f>SUM(E13:E24)</f>
        <v>4745</v>
      </c>
      <c r="F12" s="21">
        <f>E12/C12</f>
        <v>0.42347166443551987</v>
      </c>
      <c r="G12" s="27">
        <f>SUM(G13:G24)</f>
        <v>199</v>
      </c>
      <c r="H12" s="27">
        <f>SUM(H13:H24)</f>
        <v>4546</v>
      </c>
      <c r="I12" s="20">
        <f>SUM(I13:I24)</f>
        <v>2147</v>
      </c>
      <c r="J12" s="21">
        <f>I12/$C12</f>
        <v>0.19161088799643017</v>
      </c>
      <c r="K12" s="22">
        <f>I12/$H12</f>
        <v>0.47228332600087991</v>
      </c>
      <c r="L12" s="20">
        <f>SUM(L13:L24)</f>
        <v>2399</v>
      </c>
      <c r="M12" s="21">
        <f>L12/$C12</f>
        <v>0.21410084783578759</v>
      </c>
      <c r="N12" s="22">
        <f>L12/$H12</f>
        <v>0.52771667399912014</v>
      </c>
      <c r="O12" s="10"/>
      <c r="P12" s="23"/>
      <c r="Q12" s="23"/>
      <c r="R12" s="10"/>
      <c r="S12" s="23"/>
      <c r="T12" s="23"/>
      <c r="U12" s="10"/>
      <c r="V12" s="23"/>
      <c r="W12" s="23"/>
      <c r="X12" s="10"/>
      <c r="Y12" s="23"/>
      <c r="Z12" s="23"/>
      <c r="AA12" s="10"/>
      <c r="AB12" s="10"/>
      <c r="AC12" s="23"/>
      <c r="AD12" s="10"/>
      <c r="AE12" s="23"/>
      <c r="AF12" s="23"/>
      <c r="AG12" s="10"/>
      <c r="AH12" s="23"/>
      <c r="AI12" s="23"/>
      <c r="AJ12" s="10"/>
      <c r="AK12" s="23"/>
      <c r="AL12" s="23"/>
      <c r="AM12" s="10"/>
      <c r="AN12" s="23"/>
      <c r="AO12" s="23"/>
      <c r="AP12" s="10"/>
      <c r="AQ12" s="23"/>
      <c r="AR12" s="23"/>
      <c r="AS12" s="10"/>
      <c r="AT12" s="23"/>
      <c r="AU12" s="23"/>
      <c r="AV12" s="10"/>
      <c r="AW12" s="23"/>
      <c r="AX12" s="23"/>
    </row>
    <row r="13" spans="1:50">
      <c r="A13" s="24" t="str">
        <f>[1]Feuil1!E65</f>
        <v>Mahina</v>
      </c>
      <c r="B13" s="25">
        <f>[1]Feuil1!F65</f>
        <v>1</v>
      </c>
      <c r="C13" s="25">
        <f>[1]Feuil1!G65</f>
        <v>745</v>
      </c>
      <c r="D13" s="25">
        <f>[1]Feuil1!H65</f>
        <v>425</v>
      </c>
      <c r="E13" s="25">
        <f>[1]Feuil1!J65</f>
        <v>320</v>
      </c>
      <c r="F13" s="25">
        <f>[1]Feuil1!K65</f>
        <v>42.95</v>
      </c>
      <c r="G13" s="25">
        <f>[1]Feuil1!L65</f>
        <v>19</v>
      </c>
      <c r="H13" s="25">
        <f>[1]Feuil1!O65</f>
        <v>301</v>
      </c>
      <c r="I13" s="24">
        <f>[1]Feuil1!W65</f>
        <v>119</v>
      </c>
      <c r="J13" s="25">
        <f>[1]Feuil1!X65</f>
        <v>15.97</v>
      </c>
      <c r="K13" s="26">
        <f>[1]Feuil1!Y65</f>
        <v>39.53</v>
      </c>
      <c r="L13" s="24">
        <f>[1]Feuil1!AE65</f>
        <v>182</v>
      </c>
      <c r="M13" s="25">
        <f>[1]Feuil1!AF65</f>
        <v>24.43</v>
      </c>
      <c r="N13" s="26">
        <f>[1]Feuil1!AG65</f>
        <v>60.47</v>
      </c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</row>
    <row r="14" spans="1:50">
      <c r="A14" s="24" t="str">
        <f>[1]Feuil1!E66</f>
        <v>Mahina</v>
      </c>
      <c r="B14" s="25">
        <f>[1]Feuil1!F66</f>
        <v>2</v>
      </c>
      <c r="C14" s="25">
        <f>[1]Feuil1!G66</f>
        <v>796</v>
      </c>
      <c r="D14" s="25">
        <f>[1]Feuil1!H66</f>
        <v>441</v>
      </c>
      <c r="E14" s="25">
        <f>[1]Feuil1!J66</f>
        <v>355</v>
      </c>
      <c r="F14" s="25">
        <f>[1]Feuil1!K66</f>
        <v>44.6</v>
      </c>
      <c r="G14" s="25">
        <f>[1]Feuil1!L66</f>
        <v>12</v>
      </c>
      <c r="H14" s="25">
        <f>[1]Feuil1!O66</f>
        <v>343</v>
      </c>
      <c r="I14" s="24">
        <f>[1]Feuil1!W66</f>
        <v>164</v>
      </c>
      <c r="J14" s="25">
        <f>[1]Feuil1!X66</f>
        <v>20.6</v>
      </c>
      <c r="K14" s="26">
        <f>[1]Feuil1!Y66</f>
        <v>47.81</v>
      </c>
      <c r="L14" s="24">
        <f>[1]Feuil1!AE66</f>
        <v>179</v>
      </c>
      <c r="M14" s="25">
        <f>[1]Feuil1!AF66</f>
        <v>22.49</v>
      </c>
      <c r="N14" s="26">
        <f>[1]Feuil1!AG66</f>
        <v>52.19</v>
      </c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</row>
    <row r="15" spans="1:50">
      <c r="A15" s="24" t="str">
        <f>[1]Feuil1!E67</f>
        <v>Mahina</v>
      </c>
      <c r="B15" s="25">
        <f>[1]Feuil1!F67</f>
        <v>3</v>
      </c>
      <c r="C15" s="25">
        <f>[1]Feuil1!G67</f>
        <v>1135</v>
      </c>
      <c r="D15" s="25">
        <f>[1]Feuil1!H67</f>
        <v>670</v>
      </c>
      <c r="E15" s="25">
        <f>[1]Feuil1!J67</f>
        <v>465</v>
      </c>
      <c r="F15" s="25">
        <f>[1]Feuil1!K67</f>
        <v>40.97</v>
      </c>
      <c r="G15" s="25">
        <f>[1]Feuil1!L67</f>
        <v>24</v>
      </c>
      <c r="H15" s="25">
        <f>[1]Feuil1!O67</f>
        <v>441</v>
      </c>
      <c r="I15" s="24">
        <f>[1]Feuil1!W67</f>
        <v>224</v>
      </c>
      <c r="J15" s="25">
        <f>[1]Feuil1!X67</f>
        <v>19.739999999999998</v>
      </c>
      <c r="K15" s="26">
        <f>[1]Feuil1!Y67</f>
        <v>50.79</v>
      </c>
      <c r="L15" s="24">
        <f>[1]Feuil1!AE67</f>
        <v>217</v>
      </c>
      <c r="M15" s="25">
        <f>[1]Feuil1!AF67</f>
        <v>19.12</v>
      </c>
      <c r="N15" s="26">
        <f>[1]Feuil1!AG67</f>
        <v>49.21</v>
      </c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</row>
    <row r="16" spans="1:50">
      <c r="A16" s="24" t="str">
        <f>[1]Feuil1!E68</f>
        <v>Mahina</v>
      </c>
      <c r="B16" s="25">
        <f>[1]Feuil1!F68</f>
        <v>4</v>
      </c>
      <c r="C16" s="25">
        <f>[1]Feuil1!G68</f>
        <v>1179</v>
      </c>
      <c r="D16" s="25">
        <f>[1]Feuil1!H68</f>
        <v>620</v>
      </c>
      <c r="E16" s="25">
        <f>[1]Feuil1!J68</f>
        <v>559</v>
      </c>
      <c r="F16" s="25">
        <f>[1]Feuil1!K68</f>
        <v>47.41</v>
      </c>
      <c r="G16" s="25">
        <f>[1]Feuil1!L68</f>
        <v>20</v>
      </c>
      <c r="H16" s="25">
        <f>[1]Feuil1!O68</f>
        <v>539</v>
      </c>
      <c r="I16" s="24">
        <f>[1]Feuil1!W68</f>
        <v>247</v>
      </c>
      <c r="J16" s="25">
        <f>[1]Feuil1!X68</f>
        <v>20.95</v>
      </c>
      <c r="K16" s="26">
        <f>[1]Feuil1!Y68</f>
        <v>45.83</v>
      </c>
      <c r="L16" s="24">
        <f>[1]Feuil1!AE68</f>
        <v>292</v>
      </c>
      <c r="M16" s="25">
        <f>[1]Feuil1!AF68</f>
        <v>24.77</v>
      </c>
      <c r="N16" s="26">
        <f>[1]Feuil1!AG68</f>
        <v>54.17</v>
      </c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</row>
    <row r="17" spans="1:50">
      <c r="A17" s="24" t="str">
        <f>[1]Feuil1!E69</f>
        <v>Mahina</v>
      </c>
      <c r="B17" s="25">
        <f>[1]Feuil1!F69</f>
        <v>5</v>
      </c>
      <c r="C17" s="25">
        <f>[1]Feuil1!G69</f>
        <v>1284</v>
      </c>
      <c r="D17" s="25">
        <f>[1]Feuil1!H69</f>
        <v>759</v>
      </c>
      <c r="E17" s="25">
        <f>[1]Feuil1!J69</f>
        <v>525</v>
      </c>
      <c r="F17" s="25">
        <f>[1]Feuil1!K69</f>
        <v>40.89</v>
      </c>
      <c r="G17" s="25">
        <f>[1]Feuil1!L69</f>
        <v>10</v>
      </c>
      <c r="H17" s="25">
        <f>[1]Feuil1!O69</f>
        <v>515</v>
      </c>
      <c r="I17" s="24">
        <f>[1]Feuil1!W69</f>
        <v>253</v>
      </c>
      <c r="J17" s="25">
        <f>[1]Feuil1!X69</f>
        <v>19.7</v>
      </c>
      <c r="K17" s="26">
        <f>[1]Feuil1!Y69</f>
        <v>49.13</v>
      </c>
      <c r="L17" s="24">
        <f>[1]Feuil1!AE69</f>
        <v>262</v>
      </c>
      <c r="M17" s="25">
        <f>[1]Feuil1!AF69</f>
        <v>20.399999999999999</v>
      </c>
      <c r="N17" s="26">
        <f>[1]Feuil1!AG69</f>
        <v>50.87</v>
      </c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</row>
    <row r="18" spans="1:50">
      <c r="A18" s="24" t="str">
        <f>[1]Feuil1!E70</f>
        <v>Mahina</v>
      </c>
      <c r="B18" s="25">
        <f>[1]Feuil1!F70</f>
        <v>6</v>
      </c>
      <c r="C18" s="25">
        <f>[1]Feuil1!G70</f>
        <v>630</v>
      </c>
      <c r="D18" s="25">
        <f>[1]Feuil1!H70</f>
        <v>347</v>
      </c>
      <c r="E18" s="25">
        <f>[1]Feuil1!J70</f>
        <v>283</v>
      </c>
      <c r="F18" s="25">
        <f>[1]Feuil1!K70</f>
        <v>44.92</v>
      </c>
      <c r="G18" s="25">
        <f>[1]Feuil1!L70</f>
        <v>8</v>
      </c>
      <c r="H18" s="25">
        <f>[1]Feuil1!O70</f>
        <v>275</v>
      </c>
      <c r="I18" s="24">
        <f>[1]Feuil1!W70</f>
        <v>112</v>
      </c>
      <c r="J18" s="25">
        <f>[1]Feuil1!X70</f>
        <v>17.78</v>
      </c>
      <c r="K18" s="26">
        <f>[1]Feuil1!Y70</f>
        <v>40.729999999999997</v>
      </c>
      <c r="L18" s="24">
        <f>[1]Feuil1!AE70</f>
        <v>163</v>
      </c>
      <c r="M18" s="25">
        <f>[1]Feuil1!AF70</f>
        <v>25.87</v>
      </c>
      <c r="N18" s="26">
        <f>[1]Feuil1!AG70</f>
        <v>59.27</v>
      </c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</row>
    <row r="19" spans="1:50">
      <c r="A19" s="24" t="str">
        <f>[1]Feuil1!E71</f>
        <v>Mahina</v>
      </c>
      <c r="B19" s="25">
        <f>[1]Feuil1!F71</f>
        <v>7</v>
      </c>
      <c r="C19" s="25">
        <f>[1]Feuil1!G71</f>
        <v>884</v>
      </c>
      <c r="D19" s="25">
        <f>[1]Feuil1!H71</f>
        <v>479</v>
      </c>
      <c r="E19" s="25">
        <f>[1]Feuil1!J71</f>
        <v>405</v>
      </c>
      <c r="F19" s="25">
        <f>[1]Feuil1!K71</f>
        <v>45.81</v>
      </c>
      <c r="G19" s="25">
        <f>[1]Feuil1!L71</f>
        <v>10</v>
      </c>
      <c r="H19" s="25">
        <f>[1]Feuil1!O71</f>
        <v>395</v>
      </c>
      <c r="I19" s="24">
        <f>[1]Feuil1!W71</f>
        <v>198</v>
      </c>
      <c r="J19" s="25">
        <f>[1]Feuil1!X71</f>
        <v>22.4</v>
      </c>
      <c r="K19" s="26">
        <f>[1]Feuil1!Y71</f>
        <v>50.13</v>
      </c>
      <c r="L19" s="24">
        <f>[1]Feuil1!AE71</f>
        <v>197</v>
      </c>
      <c r="M19" s="25">
        <f>[1]Feuil1!AF71</f>
        <v>22.29</v>
      </c>
      <c r="N19" s="26">
        <f>[1]Feuil1!AG71</f>
        <v>49.87</v>
      </c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</row>
    <row r="20" spans="1:50">
      <c r="A20" s="24" t="str">
        <f>[1]Feuil1!E72</f>
        <v>Mahina</v>
      </c>
      <c r="B20" s="25">
        <f>[1]Feuil1!F72</f>
        <v>8</v>
      </c>
      <c r="C20" s="25">
        <f>[1]Feuil1!G72</f>
        <v>1038</v>
      </c>
      <c r="D20" s="25">
        <f>[1]Feuil1!H72</f>
        <v>635</v>
      </c>
      <c r="E20" s="25">
        <f>[1]Feuil1!J72</f>
        <v>403</v>
      </c>
      <c r="F20" s="25">
        <f>[1]Feuil1!K72</f>
        <v>38.82</v>
      </c>
      <c r="G20" s="25">
        <f>[1]Feuil1!L72</f>
        <v>10</v>
      </c>
      <c r="H20" s="25">
        <f>[1]Feuil1!O72</f>
        <v>393</v>
      </c>
      <c r="I20" s="24">
        <f>[1]Feuil1!W72</f>
        <v>236</v>
      </c>
      <c r="J20" s="25">
        <f>[1]Feuil1!X72</f>
        <v>22.74</v>
      </c>
      <c r="K20" s="26">
        <f>[1]Feuil1!Y72</f>
        <v>60.05</v>
      </c>
      <c r="L20" s="24">
        <f>[1]Feuil1!AE72</f>
        <v>157</v>
      </c>
      <c r="M20" s="25">
        <f>[1]Feuil1!AF72</f>
        <v>15.13</v>
      </c>
      <c r="N20" s="26">
        <f>[1]Feuil1!AG72</f>
        <v>39.950000000000003</v>
      </c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</row>
    <row r="21" spans="1:50">
      <c r="A21" s="24" t="str">
        <f>[1]Feuil1!E73</f>
        <v>Mahina</v>
      </c>
      <c r="B21" s="25">
        <f>[1]Feuil1!F73</f>
        <v>9</v>
      </c>
      <c r="C21" s="25">
        <f>[1]Feuil1!G73</f>
        <v>1063</v>
      </c>
      <c r="D21" s="25">
        <f>[1]Feuil1!H73</f>
        <v>640</v>
      </c>
      <c r="E21" s="25">
        <f>[1]Feuil1!J73</f>
        <v>423</v>
      </c>
      <c r="F21" s="25">
        <f>[1]Feuil1!K73</f>
        <v>39.79</v>
      </c>
      <c r="G21" s="25">
        <f>[1]Feuil1!L73</f>
        <v>37</v>
      </c>
      <c r="H21" s="25">
        <f>[1]Feuil1!O73</f>
        <v>386</v>
      </c>
      <c r="I21" s="24">
        <f>[1]Feuil1!W73</f>
        <v>131</v>
      </c>
      <c r="J21" s="25">
        <f>[1]Feuil1!X73</f>
        <v>12.32</v>
      </c>
      <c r="K21" s="26">
        <f>[1]Feuil1!Y73</f>
        <v>33.94</v>
      </c>
      <c r="L21" s="24">
        <f>[1]Feuil1!AE73</f>
        <v>255</v>
      </c>
      <c r="M21" s="25">
        <f>[1]Feuil1!AF73</f>
        <v>23.99</v>
      </c>
      <c r="N21" s="26">
        <f>[1]Feuil1!AG73</f>
        <v>66.06</v>
      </c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</row>
    <row r="22" spans="1:50">
      <c r="A22" s="24" t="str">
        <f>[1]Feuil1!E74</f>
        <v>Mahina</v>
      </c>
      <c r="B22" s="25">
        <f>[1]Feuil1!F74</f>
        <v>10</v>
      </c>
      <c r="C22" s="25">
        <f>[1]Feuil1!G74</f>
        <v>975</v>
      </c>
      <c r="D22" s="25">
        <f>[1]Feuil1!H74</f>
        <v>617</v>
      </c>
      <c r="E22" s="25">
        <f>[1]Feuil1!J74</f>
        <v>358</v>
      </c>
      <c r="F22" s="25">
        <f>[1]Feuil1!K74</f>
        <v>36.72</v>
      </c>
      <c r="G22" s="25">
        <f>[1]Feuil1!L74</f>
        <v>27</v>
      </c>
      <c r="H22" s="25">
        <f>[1]Feuil1!O74</f>
        <v>331</v>
      </c>
      <c r="I22" s="24">
        <f>[1]Feuil1!W74</f>
        <v>127</v>
      </c>
      <c r="J22" s="25">
        <f>[1]Feuil1!X74</f>
        <v>13.03</v>
      </c>
      <c r="K22" s="26">
        <f>[1]Feuil1!Y74</f>
        <v>38.369999999999997</v>
      </c>
      <c r="L22" s="24">
        <f>[1]Feuil1!AE74</f>
        <v>204</v>
      </c>
      <c r="M22" s="25">
        <f>[1]Feuil1!AF74</f>
        <v>20.92</v>
      </c>
      <c r="N22" s="26">
        <f>[1]Feuil1!AG74</f>
        <v>61.63</v>
      </c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</row>
    <row r="23" spans="1:50">
      <c r="A23" s="24" t="str">
        <f>[1]Feuil1!E75</f>
        <v>Mahina</v>
      </c>
      <c r="B23" s="25">
        <f>[1]Feuil1!F75</f>
        <v>11</v>
      </c>
      <c r="C23" s="25">
        <f>[1]Feuil1!G75</f>
        <v>666</v>
      </c>
      <c r="D23" s="25">
        <f>[1]Feuil1!H75</f>
        <v>374</v>
      </c>
      <c r="E23" s="25">
        <f>[1]Feuil1!J75</f>
        <v>292</v>
      </c>
      <c r="F23" s="25">
        <f>[1]Feuil1!K75</f>
        <v>43.84</v>
      </c>
      <c r="G23" s="25">
        <f>[1]Feuil1!L75</f>
        <v>9</v>
      </c>
      <c r="H23" s="25">
        <f>[1]Feuil1!O75</f>
        <v>283</v>
      </c>
      <c r="I23" s="24">
        <f>[1]Feuil1!W75</f>
        <v>159</v>
      </c>
      <c r="J23" s="25">
        <f>[1]Feuil1!X75</f>
        <v>23.87</v>
      </c>
      <c r="K23" s="26">
        <f>[1]Feuil1!Y75</f>
        <v>56.18</v>
      </c>
      <c r="L23" s="24">
        <f>[1]Feuil1!AE75</f>
        <v>124</v>
      </c>
      <c r="M23" s="25">
        <f>[1]Feuil1!AF75</f>
        <v>18.62</v>
      </c>
      <c r="N23" s="26">
        <f>[1]Feuil1!AG75</f>
        <v>43.82</v>
      </c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</row>
    <row r="24" spans="1:50">
      <c r="A24" s="24" t="str">
        <f>[1]Feuil1!E76</f>
        <v>Mahina</v>
      </c>
      <c r="B24" s="25">
        <f>[1]Feuil1!F76</f>
        <v>12</v>
      </c>
      <c r="C24" s="25">
        <f>[1]Feuil1!G76</f>
        <v>810</v>
      </c>
      <c r="D24" s="25">
        <f>[1]Feuil1!H76</f>
        <v>453</v>
      </c>
      <c r="E24" s="25">
        <f>[1]Feuil1!J76</f>
        <v>357</v>
      </c>
      <c r="F24" s="25">
        <f>[1]Feuil1!K76</f>
        <v>44.07</v>
      </c>
      <c r="G24" s="25">
        <f>[1]Feuil1!L76</f>
        <v>13</v>
      </c>
      <c r="H24" s="25">
        <f>[1]Feuil1!O76</f>
        <v>344</v>
      </c>
      <c r="I24" s="24">
        <f>[1]Feuil1!W76</f>
        <v>177</v>
      </c>
      <c r="J24" s="25">
        <f>[1]Feuil1!X76</f>
        <v>21.85</v>
      </c>
      <c r="K24" s="26">
        <f>[1]Feuil1!Y76</f>
        <v>51.45</v>
      </c>
      <c r="L24" s="24">
        <f>[1]Feuil1!AE76</f>
        <v>167</v>
      </c>
      <c r="M24" s="25">
        <f>[1]Feuil1!AF76</f>
        <v>20.62</v>
      </c>
      <c r="N24" s="26">
        <f>[1]Feuil1!AG76</f>
        <v>48.55</v>
      </c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</row>
    <row r="25" spans="1:50">
      <c r="A25" s="20" t="str">
        <f>UPPER([1]Feuil1!E105)</f>
        <v>PAEA</v>
      </c>
      <c r="B25" s="27"/>
      <c r="C25" s="27">
        <f>SUM(C26:C33)</f>
        <v>8166</v>
      </c>
      <c r="D25" s="27">
        <f>SUM(D26:D33)</f>
        <v>3590</v>
      </c>
      <c r="E25" s="27">
        <f>SUM(E26:E33)</f>
        <v>4576</v>
      </c>
      <c r="F25" s="21">
        <f>E25/C25</f>
        <v>0.56037227528777855</v>
      </c>
      <c r="G25" s="27">
        <f>SUM(G26:G33)</f>
        <v>182</v>
      </c>
      <c r="H25" s="27">
        <f>SUM(H26:H33)</f>
        <v>4394</v>
      </c>
      <c r="I25" s="20">
        <f>SUM(I26:I33)</f>
        <v>2160</v>
      </c>
      <c r="J25" s="21">
        <f>I25/$C25</f>
        <v>0.26451138868479057</v>
      </c>
      <c r="K25" s="22">
        <f>I25/$H25</f>
        <v>0.4915794264906691</v>
      </c>
      <c r="L25" s="20">
        <f>SUM(L26:L33)</f>
        <v>2234</v>
      </c>
      <c r="M25" s="21">
        <f>L25/$C25</f>
        <v>0.27357335292676954</v>
      </c>
      <c r="N25" s="22">
        <f>L25/$H25</f>
        <v>0.5084205735093309</v>
      </c>
      <c r="O25" s="10"/>
      <c r="P25" s="23"/>
      <c r="Q25" s="23"/>
      <c r="R25" s="10"/>
      <c r="S25" s="23"/>
      <c r="T25" s="23"/>
      <c r="U25" s="10"/>
      <c r="V25" s="23"/>
      <c r="W25" s="23"/>
      <c r="X25" s="10"/>
      <c r="Y25" s="23"/>
      <c r="Z25" s="23"/>
      <c r="AA25" s="10"/>
      <c r="AB25" s="23"/>
      <c r="AC25" s="23"/>
      <c r="AD25" s="10"/>
      <c r="AE25" s="23"/>
      <c r="AF25" s="23"/>
      <c r="AG25" s="10"/>
      <c r="AH25" s="23"/>
      <c r="AI25" s="23"/>
      <c r="AJ25" s="10"/>
      <c r="AK25" s="23"/>
      <c r="AL25" s="23"/>
      <c r="AM25" s="10"/>
      <c r="AN25" s="23"/>
      <c r="AO25" s="23"/>
      <c r="AP25" s="10"/>
      <c r="AQ25" s="23"/>
      <c r="AR25" s="23"/>
      <c r="AS25" s="10"/>
      <c r="AT25" s="23"/>
      <c r="AU25" s="23"/>
      <c r="AV25" s="10"/>
      <c r="AW25" s="23"/>
      <c r="AX25" s="23"/>
    </row>
    <row r="26" spans="1:50">
      <c r="A26" s="24" t="str">
        <f>[1]Feuil1!E105</f>
        <v>Paea</v>
      </c>
      <c r="B26" s="25">
        <f>[1]Feuil1!F105</f>
        <v>1</v>
      </c>
      <c r="C26" s="25">
        <f>[1]Feuil1!G105</f>
        <v>898</v>
      </c>
      <c r="D26" s="25">
        <f>[1]Feuil1!H105</f>
        <v>455</v>
      </c>
      <c r="E26" s="25">
        <f>[1]Feuil1!J105</f>
        <v>443</v>
      </c>
      <c r="F26" s="25">
        <f>[1]Feuil1!K105</f>
        <v>49.33</v>
      </c>
      <c r="G26" s="25">
        <f>[1]Feuil1!L105</f>
        <v>23</v>
      </c>
      <c r="H26" s="25">
        <f>[1]Feuil1!O105</f>
        <v>420</v>
      </c>
      <c r="I26" s="24">
        <f>[1]Feuil1!W105</f>
        <v>193</v>
      </c>
      <c r="J26" s="25">
        <f>[1]Feuil1!X105</f>
        <v>21.49</v>
      </c>
      <c r="K26" s="26">
        <f>[1]Feuil1!Y105</f>
        <v>45.95</v>
      </c>
      <c r="L26" s="24">
        <f>[1]Feuil1!AE105</f>
        <v>227</v>
      </c>
      <c r="M26" s="25">
        <f>[1]Feuil1!AF105</f>
        <v>25.28</v>
      </c>
      <c r="N26" s="26">
        <f>[1]Feuil1!AG105</f>
        <v>54.05</v>
      </c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</row>
    <row r="27" spans="1:50">
      <c r="A27" s="24" t="str">
        <f>[1]Feuil1!E106</f>
        <v>Paea</v>
      </c>
      <c r="B27" s="25">
        <f>[1]Feuil1!F106</f>
        <v>2</v>
      </c>
      <c r="C27" s="25">
        <f>[1]Feuil1!G106</f>
        <v>1117</v>
      </c>
      <c r="D27" s="25">
        <f>[1]Feuil1!H106</f>
        <v>519</v>
      </c>
      <c r="E27" s="25">
        <f>[1]Feuil1!J106</f>
        <v>598</v>
      </c>
      <c r="F27" s="25">
        <f>[1]Feuil1!K106</f>
        <v>53.54</v>
      </c>
      <c r="G27" s="25">
        <f>[1]Feuil1!L106</f>
        <v>32</v>
      </c>
      <c r="H27" s="25">
        <f>[1]Feuil1!O106</f>
        <v>566</v>
      </c>
      <c r="I27" s="24">
        <f>[1]Feuil1!W106</f>
        <v>263</v>
      </c>
      <c r="J27" s="25">
        <f>[1]Feuil1!X106</f>
        <v>23.55</v>
      </c>
      <c r="K27" s="26">
        <f>[1]Feuil1!Y106</f>
        <v>46.47</v>
      </c>
      <c r="L27" s="24">
        <f>[1]Feuil1!AE106</f>
        <v>303</v>
      </c>
      <c r="M27" s="25">
        <f>[1]Feuil1!AF106</f>
        <v>27.13</v>
      </c>
      <c r="N27" s="26">
        <f>[1]Feuil1!AG106</f>
        <v>53.53</v>
      </c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</row>
    <row r="28" spans="1:50">
      <c r="A28" s="24" t="str">
        <f>[1]Feuil1!E107</f>
        <v>Paea</v>
      </c>
      <c r="B28" s="25">
        <f>[1]Feuil1!F107</f>
        <v>3</v>
      </c>
      <c r="C28" s="25">
        <f>[1]Feuil1!G107</f>
        <v>1045</v>
      </c>
      <c r="D28" s="25">
        <f>[1]Feuil1!H107</f>
        <v>424</v>
      </c>
      <c r="E28" s="25">
        <f>[1]Feuil1!J107</f>
        <v>621</v>
      </c>
      <c r="F28" s="25">
        <f>[1]Feuil1!K107</f>
        <v>59.43</v>
      </c>
      <c r="G28" s="25">
        <f>[1]Feuil1!L107</f>
        <v>14</v>
      </c>
      <c r="H28" s="25">
        <f>[1]Feuil1!O107</f>
        <v>607</v>
      </c>
      <c r="I28" s="24">
        <f>[1]Feuil1!W107</f>
        <v>329</v>
      </c>
      <c r="J28" s="25">
        <f>[1]Feuil1!X107</f>
        <v>31.48</v>
      </c>
      <c r="K28" s="26">
        <f>[1]Feuil1!Y107</f>
        <v>54.2</v>
      </c>
      <c r="L28" s="24">
        <f>[1]Feuil1!AE107</f>
        <v>278</v>
      </c>
      <c r="M28" s="25">
        <f>[1]Feuil1!AF107</f>
        <v>26.6</v>
      </c>
      <c r="N28" s="26">
        <f>[1]Feuil1!AG107</f>
        <v>45.8</v>
      </c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</row>
    <row r="29" spans="1:50">
      <c r="A29" s="24" t="str">
        <f>[1]Feuil1!E108</f>
        <v>Paea</v>
      </c>
      <c r="B29" s="25">
        <f>[1]Feuil1!F108</f>
        <v>4</v>
      </c>
      <c r="C29" s="25">
        <f>[1]Feuil1!G108</f>
        <v>1164</v>
      </c>
      <c r="D29" s="25">
        <f>[1]Feuil1!H108</f>
        <v>502</v>
      </c>
      <c r="E29" s="25">
        <f>[1]Feuil1!J108</f>
        <v>662</v>
      </c>
      <c r="F29" s="25">
        <f>[1]Feuil1!K108</f>
        <v>56.87</v>
      </c>
      <c r="G29" s="25">
        <f>[1]Feuil1!L108</f>
        <v>33</v>
      </c>
      <c r="H29" s="25">
        <f>[1]Feuil1!O108</f>
        <v>629</v>
      </c>
      <c r="I29" s="24">
        <f>[1]Feuil1!W108</f>
        <v>302</v>
      </c>
      <c r="J29" s="25">
        <f>[1]Feuil1!X108</f>
        <v>25.95</v>
      </c>
      <c r="K29" s="26">
        <f>[1]Feuil1!Y108</f>
        <v>48.01</v>
      </c>
      <c r="L29" s="24">
        <f>[1]Feuil1!AE108</f>
        <v>327</v>
      </c>
      <c r="M29" s="25">
        <f>[1]Feuil1!AF108</f>
        <v>28.09</v>
      </c>
      <c r="N29" s="26">
        <f>[1]Feuil1!AG108</f>
        <v>51.99</v>
      </c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</row>
    <row r="30" spans="1:50">
      <c r="A30" s="24" t="str">
        <f>[1]Feuil1!E109</f>
        <v>Paea</v>
      </c>
      <c r="B30" s="25">
        <f>[1]Feuil1!F109</f>
        <v>5</v>
      </c>
      <c r="C30" s="25">
        <f>[1]Feuil1!G109</f>
        <v>1038</v>
      </c>
      <c r="D30" s="25">
        <f>[1]Feuil1!H109</f>
        <v>450</v>
      </c>
      <c r="E30" s="25">
        <f>[1]Feuil1!J109</f>
        <v>588</v>
      </c>
      <c r="F30" s="25">
        <f>[1]Feuil1!K109</f>
        <v>56.65</v>
      </c>
      <c r="G30" s="25">
        <f>[1]Feuil1!L109</f>
        <v>19</v>
      </c>
      <c r="H30" s="25">
        <f>[1]Feuil1!O109</f>
        <v>569</v>
      </c>
      <c r="I30" s="24">
        <f>[1]Feuil1!W109</f>
        <v>273</v>
      </c>
      <c r="J30" s="25">
        <f>[1]Feuil1!X109</f>
        <v>26.3</v>
      </c>
      <c r="K30" s="26">
        <f>[1]Feuil1!Y109</f>
        <v>47.98</v>
      </c>
      <c r="L30" s="24">
        <f>[1]Feuil1!AE109</f>
        <v>296</v>
      </c>
      <c r="M30" s="25">
        <f>[1]Feuil1!AF109</f>
        <v>28.52</v>
      </c>
      <c r="N30" s="26">
        <f>[1]Feuil1!AG109</f>
        <v>52.02</v>
      </c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</row>
    <row r="31" spans="1:50">
      <c r="A31" s="24" t="str">
        <f>[1]Feuil1!E110</f>
        <v>Paea</v>
      </c>
      <c r="B31" s="25">
        <f>[1]Feuil1!F110</f>
        <v>6</v>
      </c>
      <c r="C31" s="25">
        <f>[1]Feuil1!G110</f>
        <v>1058</v>
      </c>
      <c r="D31" s="25">
        <f>[1]Feuil1!H110</f>
        <v>465</v>
      </c>
      <c r="E31" s="25">
        <f>[1]Feuil1!J110</f>
        <v>593</v>
      </c>
      <c r="F31" s="25">
        <f>[1]Feuil1!K110</f>
        <v>56.05</v>
      </c>
      <c r="G31" s="25">
        <f>[1]Feuil1!L110</f>
        <v>27</v>
      </c>
      <c r="H31" s="25">
        <f>[1]Feuil1!O110</f>
        <v>566</v>
      </c>
      <c r="I31" s="24">
        <f>[1]Feuil1!W110</f>
        <v>271</v>
      </c>
      <c r="J31" s="25">
        <f>[1]Feuil1!X110</f>
        <v>25.61</v>
      </c>
      <c r="K31" s="26">
        <f>[1]Feuil1!Y110</f>
        <v>47.88</v>
      </c>
      <c r="L31" s="24">
        <f>[1]Feuil1!AE110</f>
        <v>295</v>
      </c>
      <c r="M31" s="25">
        <f>[1]Feuil1!AF110</f>
        <v>27.88</v>
      </c>
      <c r="N31" s="26">
        <f>[1]Feuil1!AG110</f>
        <v>52.12</v>
      </c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</row>
    <row r="32" spans="1:50">
      <c r="A32" s="24" t="str">
        <f>[1]Feuil1!E111</f>
        <v>Paea</v>
      </c>
      <c r="B32" s="25">
        <f>[1]Feuil1!F111</f>
        <v>7</v>
      </c>
      <c r="C32" s="25">
        <f>[1]Feuil1!G111</f>
        <v>988</v>
      </c>
      <c r="D32" s="25">
        <f>[1]Feuil1!H111</f>
        <v>441</v>
      </c>
      <c r="E32" s="25">
        <f>[1]Feuil1!J111</f>
        <v>547</v>
      </c>
      <c r="F32" s="25">
        <f>[1]Feuil1!K111</f>
        <v>55.36</v>
      </c>
      <c r="G32" s="25">
        <f>[1]Feuil1!L111</f>
        <v>22</v>
      </c>
      <c r="H32" s="25">
        <f>[1]Feuil1!O111</f>
        <v>525</v>
      </c>
      <c r="I32" s="24">
        <f>[1]Feuil1!W111</f>
        <v>263</v>
      </c>
      <c r="J32" s="25">
        <f>[1]Feuil1!X111</f>
        <v>26.62</v>
      </c>
      <c r="K32" s="26">
        <f>[1]Feuil1!Y111</f>
        <v>50.1</v>
      </c>
      <c r="L32" s="24">
        <f>[1]Feuil1!AE111</f>
        <v>262</v>
      </c>
      <c r="M32" s="25">
        <f>[1]Feuil1!AF111</f>
        <v>26.52</v>
      </c>
      <c r="N32" s="26">
        <f>[1]Feuil1!AG111</f>
        <v>49.9</v>
      </c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</row>
    <row r="33" spans="1:50">
      <c r="A33" s="24" t="str">
        <f>[1]Feuil1!E112</f>
        <v>Paea</v>
      </c>
      <c r="B33" s="25">
        <f>[1]Feuil1!F112</f>
        <v>8</v>
      </c>
      <c r="C33" s="25">
        <f>[1]Feuil1!G112</f>
        <v>858</v>
      </c>
      <c r="D33" s="25">
        <f>[1]Feuil1!H112</f>
        <v>334</v>
      </c>
      <c r="E33" s="25">
        <f>[1]Feuil1!J112</f>
        <v>524</v>
      </c>
      <c r="F33" s="25">
        <f>[1]Feuil1!K112</f>
        <v>61.07</v>
      </c>
      <c r="G33" s="25">
        <f>[1]Feuil1!L112</f>
        <v>12</v>
      </c>
      <c r="H33" s="25">
        <f>[1]Feuil1!O112</f>
        <v>512</v>
      </c>
      <c r="I33" s="24">
        <f>[1]Feuil1!W112</f>
        <v>266</v>
      </c>
      <c r="J33" s="25">
        <f>[1]Feuil1!X112</f>
        <v>31</v>
      </c>
      <c r="K33" s="26">
        <f>[1]Feuil1!Y112</f>
        <v>51.95</v>
      </c>
      <c r="L33" s="24">
        <f>[1]Feuil1!AE112</f>
        <v>246</v>
      </c>
      <c r="M33" s="25">
        <f>[1]Feuil1!AF112</f>
        <v>28.67</v>
      </c>
      <c r="N33" s="26">
        <f>[1]Feuil1!AG112</f>
        <v>48.05</v>
      </c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</row>
    <row r="34" spans="1:50">
      <c r="A34" s="20" t="str">
        <f>UPPER([1]Feuil1!E113)</f>
        <v>PAPARA</v>
      </c>
      <c r="B34" s="27"/>
      <c r="C34" s="27">
        <f>SUM(C35:C41)</f>
        <v>7386</v>
      </c>
      <c r="D34" s="27">
        <f>SUM(D35:D41)</f>
        <v>3666</v>
      </c>
      <c r="E34" s="27">
        <f>SUM(E35:E41)</f>
        <v>3720</v>
      </c>
      <c r="F34" s="21">
        <f>E34/C34</f>
        <v>0.50365556458164096</v>
      </c>
      <c r="G34" s="27">
        <f>SUM(G35:G41)</f>
        <v>120</v>
      </c>
      <c r="H34" s="27">
        <f>SUM(H35:H41)</f>
        <v>3600</v>
      </c>
      <c r="I34" s="20">
        <f>SUM(I35:I41)</f>
        <v>2016</v>
      </c>
      <c r="J34" s="21">
        <f>I34/$C34</f>
        <v>0.27294882209585702</v>
      </c>
      <c r="K34" s="22">
        <f>I34/$H34</f>
        <v>0.56000000000000005</v>
      </c>
      <c r="L34" s="20">
        <f>SUM(L35:L41)</f>
        <v>1584</v>
      </c>
      <c r="M34" s="21">
        <f>L34/$C34</f>
        <v>0.21445978878960195</v>
      </c>
      <c r="N34" s="22">
        <f>L34/$H34</f>
        <v>0.44</v>
      </c>
      <c r="O34" s="10"/>
      <c r="P34" s="23"/>
      <c r="Q34" s="23"/>
      <c r="R34" s="10"/>
      <c r="S34" s="23"/>
      <c r="T34" s="23"/>
      <c r="U34" s="10"/>
      <c r="V34" s="23"/>
      <c r="W34" s="23"/>
      <c r="X34" s="10"/>
      <c r="Y34" s="23"/>
      <c r="Z34" s="23"/>
      <c r="AA34" s="10"/>
      <c r="AB34" s="23"/>
      <c r="AC34" s="23"/>
      <c r="AD34" s="10"/>
      <c r="AE34" s="23"/>
      <c r="AF34" s="23"/>
      <c r="AG34" s="10"/>
      <c r="AH34" s="23"/>
      <c r="AI34" s="23"/>
      <c r="AJ34" s="10"/>
      <c r="AK34" s="23"/>
      <c r="AL34" s="23"/>
      <c r="AM34" s="10"/>
      <c r="AN34" s="23"/>
      <c r="AO34" s="23"/>
      <c r="AP34" s="10"/>
      <c r="AQ34" s="23"/>
      <c r="AR34" s="23"/>
      <c r="AS34" s="10"/>
      <c r="AT34" s="23"/>
      <c r="AU34" s="23"/>
      <c r="AV34" s="10"/>
      <c r="AW34" s="23"/>
      <c r="AX34" s="23"/>
    </row>
    <row r="35" spans="1:50">
      <c r="A35" s="24" t="str">
        <f>[1]Feuil1!E113</f>
        <v>Papara</v>
      </c>
      <c r="B35" s="25">
        <f>[1]Feuil1!F113</f>
        <v>1</v>
      </c>
      <c r="C35" s="25">
        <f>[1]Feuil1!G113</f>
        <v>975</v>
      </c>
      <c r="D35" s="25">
        <f>[1]Feuil1!H113</f>
        <v>470</v>
      </c>
      <c r="E35" s="25">
        <f>[1]Feuil1!J113</f>
        <v>505</v>
      </c>
      <c r="F35" s="25">
        <f>[1]Feuil1!K113</f>
        <v>51.79</v>
      </c>
      <c r="G35" s="25">
        <f>[1]Feuil1!L113</f>
        <v>13</v>
      </c>
      <c r="H35" s="25">
        <f>[1]Feuil1!O113</f>
        <v>492</v>
      </c>
      <c r="I35" s="24">
        <f>[1]Feuil1!W113</f>
        <v>220</v>
      </c>
      <c r="J35" s="25">
        <f>[1]Feuil1!X113</f>
        <v>22.56</v>
      </c>
      <c r="K35" s="26">
        <f>[1]Feuil1!Y113</f>
        <v>44.72</v>
      </c>
      <c r="L35" s="24">
        <f>[1]Feuil1!AE113</f>
        <v>272</v>
      </c>
      <c r="M35" s="25">
        <f>[1]Feuil1!AF113</f>
        <v>27.9</v>
      </c>
      <c r="N35" s="26">
        <f>[1]Feuil1!AG113</f>
        <v>55.28</v>
      </c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</row>
    <row r="36" spans="1:50">
      <c r="A36" s="24" t="str">
        <f>[1]Feuil1!E114</f>
        <v>Papara</v>
      </c>
      <c r="B36" s="25">
        <f>[1]Feuil1!F114</f>
        <v>2</v>
      </c>
      <c r="C36" s="25">
        <f>[1]Feuil1!G114</f>
        <v>961</v>
      </c>
      <c r="D36" s="25">
        <f>[1]Feuil1!H114</f>
        <v>507</v>
      </c>
      <c r="E36" s="25">
        <f>[1]Feuil1!J114</f>
        <v>454</v>
      </c>
      <c r="F36" s="25">
        <f>[1]Feuil1!K114</f>
        <v>47.24</v>
      </c>
      <c r="G36" s="25">
        <f>[1]Feuil1!L114</f>
        <v>13</v>
      </c>
      <c r="H36" s="25">
        <f>[1]Feuil1!O114</f>
        <v>441</v>
      </c>
      <c r="I36" s="24">
        <f>[1]Feuil1!W114</f>
        <v>271</v>
      </c>
      <c r="J36" s="25">
        <f>[1]Feuil1!X114</f>
        <v>28.2</v>
      </c>
      <c r="K36" s="26">
        <f>[1]Feuil1!Y114</f>
        <v>61.45</v>
      </c>
      <c r="L36" s="24">
        <f>[1]Feuil1!AE114</f>
        <v>170</v>
      </c>
      <c r="M36" s="25">
        <f>[1]Feuil1!AF114</f>
        <v>17.690000000000001</v>
      </c>
      <c r="N36" s="26">
        <f>[1]Feuil1!AG114</f>
        <v>38.549999999999997</v>
      </c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</row>
    <row r="37" spans="1:50">
      <c r="A37" s="24" t="str">
        <f>[1]Feuil1!E115</f>
        <v>Papara</v>
      </c>
      <c r="B37" s="25">
        <f>[1]Feuil1!F115</f>
        <v>3</v>
      </c>
      <c r="C37" s="25">
        <f>[1]Feuil1!G115</f>
        <v>1050</v>
      </c>
      <c r="D37" s="25">
        <f>[1]Feuil1!H115</f>
        <v>474</v>
      </c>
      <c r="E37" s="25">
        <f>[1]Feuil1!J115</f>
        <v>576</v>
      </c>
      <c r="F37" s="25">
        <f>[1]Feuil1!K115</f>
        <v>54.86</v>
      </c>
      <c r="G37" s="25">
        <f>[1]Feuil1!L115</f>
        <v>23</v>
      </c>
      <c r="H37" s="25">
        <f>[1]Feuil1!O115</f>
        <v>553</v>
      </c>
      <c r="I37" s="24">
        <f>[1]Feuil1!W115</f>
        <v>305</v>
      </c>
      <c r="J37" s="25">
        <f>[1]Feuil1!X115</f>
        <v>29.05</v>
      </c>
      <c r="K37" s="26">
        <f>[1]Feuil1!Y115</f>
        <v>55.15</v>
      </c>
      <c r="L37" s="24">
        <f>[1]Feuil1!AE115</f>
        <v>248</v>
      </c>
      <c r="M37" s="25">
        <f>[1]Feuil1!AF115</f>
        <v>23.62</v>
      </c>
      <c r="N37" s="26">
        <f>[1]Feuil1!AG115</f>
        <v>44.85</v>
      </c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  <c r="AR37" s="10"/>
      <c r="AS37" s="10"/>
      <c r="AT37" s="10"/>
      <c r="AU37" s="10"/>
      <c r="AV37" s="10"/>
      <c r="AW37" s="10"/>
      <c r="AX37" s="10"/>
    </row>
    <row r="38" spans="1:50">
      <c r="A38" s="24" t="str">
        <f>[1]Feuil1!E116</f>
        <v>Papara</v>
      </c>
      <c r="B38" s="25">
        <f>[1]Feuil1!F116</f>
        <v>4</v>
      </c>
      <c r="C38" s="25">
        <f>[1]Feuil1!G116</f>
        <v>1256</v>
      </c>
      <c r="D38" s="25">
        <f>[1]Feuil1!H116</f>
        <v>615</v>
      </c>
      <c r="E38" s="25">
        <f>[1]Feuil1!J116</f>
        <v>641</v>
      </c>
      <c r="F38" s="25">
        <f>[1]Feuil1!K116</f>
        <v>51.04</v>
      </c>
      <c r="G38" s="25">
        <f>[1]Feuil1!L116</f>
        <v>18</v>
      </c>
      <c r="H38" s="25">
        <f>[1]Feuil1!O116</f>
        <v>623</v>
      </c>
      <c r="I38" s="24">
        <f>[1]Feuil1!W116</f>
        <v>360</v>
      </c>
      <c r="J38" s="25">
        <f>[1]Feuil1!X116</f>
        <v>28.66</v>
      </c>
      <c r="K38" s="26">
        <f>[1]Feuil1!Y116</f>
        <v>57.78</v>
      </c>
      <c r="L38" s="24">
        <f>[1]Feuil1!AE116</f>
        <v>263</v>
      </c>
      <c r="M38" s="25">
        <f>[1]Feuil1!AF116</f>
        <v>20.94</v>
      </c>
      <c r="N38" s="26">
        <f>[1]Feuil1!AG116</f>
        <v>42.22</v>
      </c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  <c r="AR38" s="10"/>
      <c r="AS38" s="10"/>
      <c r="AT38" s="10"/>
      <c r="AU38" s="10"/>
      <c r="AV38" s="10"/>
      <c r="AW38" s="10"/>
      <c r="AX38" s="10"/>
    </row>
    <row r="39" spans="1:50">
      <c r="A39" s="24" t="str">
        <f>[1]Feuil1!E117</f>
        <v>Papara</v>
      </c>
      <c r="B39" s="25">
        <f>[1]Feuil1!F117</f>
        <v>5</v>
      </c>
      <c r="C39" s="25">
        <f>[1]Feuil1!G117</f>
        <v>851</v>
      </c>
      <c r="D39" s="25">
        <f>[1]Feuil1!H117</f>
        <v>369</v>
      </c>
      <c r="E39" s="25">
        <f>[1]Feuil1!J117</f>
        <v>482</v>
      </c>
      <c r="F39" s="25">
        <f>[1]Feuil1!K117</f>
        <v>56.64</v>
      </c>
      <c r="G39" s="25">
        <f>[1]Feuil1!L117</f>
        <v>15</v>
      </c>
      <c r="H39" s="25">
        <f>[1]Feuil1!O117</f>
        <v>467</v>
      </c>
      <c r="I39" s="24">
        <f>[1]Feuil1!W117</f>
        <v>260</v>
      </c>
      <c r="J39" s="25">
        <f>[1]Feuil1!X117</f>
        <v>30.55</v>
      </c>
      <c r="K39" s="26">
        <f>[1]Feuil1!Y117</f>
        <v>55.67</v>
      </c>
      <c r="L39" s="24">
        <f>[1]Feuil1!AE117</f>
        <v>207</v>
      </c>
      <c r="M39" s="25">
        <f>[1]Feuil1!AF117</f>
        <v>24.32</v>
      </c>
      <c r="N39" s="26">
        <f>[1]Feuil1!AG117</f>
        <v>44.33</v>
      </c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  <c r="AR39" s="10"/>
      <c r="AS39" s="10"/>
      <c r="AT39" s="10"/>
      <c r="AU39" s="10"/>
      <c r="AV39" s="10"/>
      <c r="AW39" s="10"/>
      <c r="AX39" s="10"/>
    </row>
    <row r="40" spans="1:50">
      <c r="A40" s="24" t="str">
        <f>[1]Feuil1!E118</f>
        <v>Papara</v>
      </c>
      <c r="B40" s="25">
        <f>[1]Feuil1!F118</f>
        <v>6</v>
      </c>
      <c r="C40" s="25">
        <f>[1]Feuil1!G118</f>
        <v>932</v>
      </c>
      <c r="D40" s="25">
        <f>[1]Feuil1!H118</f>
        <v>508</v>
      </c>
      <c r="E40" s="25">
        <f>[1]Feuil1!J118</f>
        <v>424</v>
      </c>
      <c r="F40" s="25">
        <f>[1]Feuil1!K118</f>
        <v>45.49</v>
      </c>
      <c r="G40" s="25">
        <f>[1]Feuil1!L118</f>
        <v>19</v>
      </c>
      <c r="H40" s="25">
        <f>[1]Feuil1!O118</f>
        <v>405</v>
      </c>
      <c r="I40" s="24">
        <f>[1]Feuil1!W118</f>
        <v>219</v>
      </c>
      <c r="J40" s="25">
        <f>[1]Feuil1!X118</f>
        <v>23.5</v>
      </c>
      <c r="K40" s="26">
        <f>[1]Feuil1!Y118</f>
        <v>54.07</v>
      </c>
      <c r="L40" s="24">
        <f>[1]Feuil1!AE118</f>
        <v>186</v>
      </c>
      <c r="M40" s="25">
        <f>[1]Feuil1!AF118</f>
        <v>19.96</v>
      </c>
      <c r="N40" s="26">
        <f>[1]Feuil1!AG118</f>
        <v>45.93</v>
      </c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  <c r="AR40" s="10"/>
      <c r="AS40" s="10"/>
      <c r="AT40" s="10"/>
      <c r="AU40" s="10"/>
      <c r="AV40" s="10"/>
      <c r="AW40" s="10"/>
      <c r="AX40" s="10"/>
    </row>
    <row r="41" spans="1:50">
      <c r="A41" s="24" t="str">
        <f>[1]Feuil1!E119</f>
        <v>Papara</v>
      </c>
      <c r="B41" s="25">
        <f>[1]Feuil1!F119</f>
        <v>7</v>
      </c>
      <c r="C41" s="25">
        <f>[1]Feuil1!G119</f>
        <v>1361</v>
      </c>
      <c r="D41" s="25">
        <f>[1]Feuil1!H119</f>
        <v>723</v>
      </c>
      <c r="E41" s="25">
        <f>[1]Feuil1!J119</f>
        <v>638</v>
      </c>
      <c r="F41" s="25">
        <f>[1]Feuil1!K119</f>
        <v>46.88</v>
      </c>
      <c r="G41" s="25">
        <f>[1]Feuil1!L119</f>
        <v>19</v>
      </c>
      <c r="H41" s="25">
        <f>[1]Feuil1!O119</f>
        <v>619</v>
      </c>
      <c r="I41" s="24">
        <f>[1]Feuil1!W119</f>
        <v>381</v>
      </c>
      <c r="J41" s="25">
        <f>[1]Feuil1!X119</f>
        <v>27.99</v>
      </c>
      <c r="K41" s="26">
        <f>[1]Feuil1!Y119</f>
        <v>61.55</v>
      </c>
      <c r="L41" s="24">
        <f>[1]Feuil1!AE119</f>
        <v>238</v>
      </c>
      <c r="M41" s="25">
        <f>[1]Feuil1!AF119</f>
        <v>17.489999999999998</v>
      </c>
      <c r="N41" s="26">
        <f>[1]Feuil1!AG119</f>
        <v>38.450000000000003</v>
      </c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  <c r="AN41" s="10"/>
      <c r="AO41" s="10"/>
      <c r="AP41" s="10"/>
      <c r="AQ41" s="10"/>
      <c r="AR41" s="10"/>
      <c r="AS41" s="10"/>
      <c r="AT41" s="10"/>
      <c r="AU41" s="10"/>
      <c r="AV41" s="10"/>
      <c r="AW41" s="10"/>
      <c r="AX41" s="10"/>
    </row>
    <row r="42" spans="1:50">
      <c r="A42" s="20" t="str">
        <f>UPPER([1]Feuil1!E158)</f>
        <v>RAIVAVAE</v>
      </c>
      <c r="B42" s="27"/>
      <c r="C42" s="27">
        <f>SUM(C43:C46)</f>
        <v>875</v>
      </c>
      <c r="D42" s="27">
        <f>SUM(D43:D46)</f>
        <v>333</v>
      </c>
      <c r="E42" s="27">
        <f>SUM(E43:E46)</f>
        <v>542</v>
      </c>
      <c r="F42" s="21">
        <f>E42/C42</f>
        <v>0.61942857142857144</v>
      </c>
      <c r="G42" s="27">
        <f>SUM(G43:G46)</f>
        <v>12</v>
      </c>
      <c r="H42" s="27">
        <f>SUM(H43:H46)</f>
        <v>530</v>
      </c>
      <c r="I42" s="20">
        <f>SUM(I43:I46)</f>
        <v>381</v>
      </c>
      <c r="J42" s="21">
        <f>I42/$C42</f>
        <v>0.43542857142857144</v>
      </c>
      <c r="K42" s="22">
        <f>I42/$H42</f>
        <v>0.71886792452830184</v>
      </c>
      <c r="L42" s="20">
        <f>SUM(L43:L46)</f>
        <v>149</v>
      </c>
      <c r="M42" s="21">
        <f>L42/$C42</f>
        <v>0.17028571428571429</v>
      </c>
      <c r="N42" s="22">
        <f>L42/$H42</f>
        <v>0.28113207547169811</v>
      </c>
      <c r="O42" s="10"/>
      <c r="P42" s="23"/>
      <c r="Q42" s="23"/>
      <c r="R42" s="10"/>
      <c r="S42" s="23"/>
      <c r="T42" s="23"/>
      <c r="U42" s="10"/>
      <c r="V42" s="23"/>
      <c r="W42" s="23"/>
      <c r="X42" s="10"/>
      <c r="Y42" s="23"/>
      <c r="Z42" s="23"/>
      <c r="AA42" s="10"/>
      <c r="AB42" s="23"/>
      <c r="AC42" s="23"/>
      <c r="AD42" s="10"/>
      <c r="AE42" s="23"/>
      <c r="AF42" s="23"/>
      <c r="AG42" s="10"/>
      <c r="AH42" s="23"/>
      <c r="AI42" s="23"/>
      <c r="AJ42" s="10"/>
      <c r="AK42" s="23"/>
      <c r="AL42" s="23"/>
      <c r="AM42" s="10"/>
      <c r="AN42" s="23"/>
      <c r="AO42" s="23"/>
      <c r="AP42" s="10"/>
      <c r="AQ42" s="23"/>
      <c r="AR42" s="23"/>
      <c r="AS42" s="10"/>
      <c r="AT42" s="23"/>
      <c r="AU42" s="23"/>
      <c r="AV42" s="10"/>
      <c r="AW42" s="23"/>
      <c r="AX42" s="23"/>
    </row>
    <row r="43" spans="1:50">
      <c r="A43" s="24" t="s">
        <v>18</v>
      </c>
      <c r="B43" s="25">
        <f>[1]Feuil1!F158</f>
        <v>1</v>
      </c>
      <c r="C43" s="25">
        <f>[1]Feuil1!G158</f>
        <v>201</v>
      </c>
      <c r="D43" s="25">
        <f>[1]Feuil1!H158</f>
        <v>60</v>
      </c>
      <c r="E43" s="25">
        <f>[1]Feuil1!J158</f>
        <v>141</v>
      </c>
      <c r="F43" s="25">
        <f>[1]Feuil1!K158</f>
        <v>70.150000000000006</v>
      </c>
      <c r="G43" s="25">
        <f>[1]Feuil1!L158</f>
        <v>3</v>
      </c>
      <c r="H43" s="25">
        <f>[1]Feuil1!O158</f>
        <v>138</v>
      </c>
      <c r="I43" s="24">
        <f>[1]Feuil1!W158</f>
        <v>92</v>
      </c>
      <c r="J43" s="25">
        <f>[1]Feuil1!X158</f>
        <v>45.77</v>
      </c>
      <c r="K43" s="26">
        <f>[1]Feuil1!Y158</f>
        <v>66.67</v>
      </c>
      <c r="L43" s="24">
        <f>[1]Feuil1!AE158</f>
        <v>46</v>
      </c>
      <c r="M43" s="25">
        <f>[1]Feuil1!AF158</f>
        <v>22.89</v>
      </c>
      <c r="N43" s="26">
        <f>[1]Feuil1!AG158</f>
        <v>33.33</v>
      </c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  <c r="AN43" s="10"/>
      <c r="AO43" s="10"/>
      <c r="AP43" s="10"/>
      <c r="AQ43" s="10"/>
      <c r="AR43" s="10"/>
      <c r="AS43" s="10"/>
      <c r="AT43" s="10"/>
      <c r="AU43" s="10"/>
      <c r="AV43" s="10"/>
      <c r="AW43" s="10"/>
      <c r="AX43" s="10"/>
    </row>
    <row r="44" spans="1:50">
      <c r="A44" s="24" t="s">
        <v>19</v>
      </c>
      <c r="B44" s="25">
        <f>[1]Feuil1!F159</f>
        <v>2</v>
      </c>
      <c r="C44" s="25">
        <f>[1]Feuil1!G159</f>
        <v>141</v>
      </c>
      <c r="D44" s="25">
        <f>[1]Feuil1!H159</f>
        <v>48</v>
      </c>
      <c r="E44" s="25">
        <f>[1]Feuil1!J159</f>
        <v>93</v>
      </c>
      <c r="F44" s="25">
        <f>[1]Feuil1!K159</f>
        <v>65.959999999999994</v>
      </c>
      <c r="G44" s="25">
        <f>[1]Feuil1!L159</f>
        <v>0</v>
      </c>
      <c r="H44" s="25">
        <f>[1]Feuil1!O159</f>
        <v>93</v>
      </c>
      <c r="I44" s="24">
        <f>[1]Feuil1!W159</f>
        <v>57</v>
      </c>
      <c r="J44" s="25">
        <f>[1]Feuil1!X159</f>
        <v>40.43</v>
      </c>
      <c r="K44" s="26">
        <f>[1]Feuil1!Y159</f>
        <v>61.29</v>
      </c>
      <c r="L44" s="24">
        <f>[1]Feuil1!AE159</f>
        <v>36</v>
      </c>
      <c r="M44" s="25">
        <f>[1]Feuil1!AF159</f>
        <v>25.53</v>
      </c>
      <c r="N44" s="26">
        <f>[1]Feuil1!AG159</f>
        <v>38.71</v>
      </c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  <c r="AM44" s="10"/>
      <c r="AN44" s="10"/>
      <c r="AO44" s="10"/>
      <c r="AP44" s="10"/>
      <c r="AQ44" s="10"/>
      <c r="AR44" s="10"/>
      <c r="AS44" s="10"/>
      <c r="AT44" s="10"/>
      <c r="AU44" s="10"/>
      <c r="AV44" s="10"/>
      <c r="AW44" s="10"/>
      <c r="AX44" s="10"/>
    </row>
    <row r="45" spans="1:50">
      <c r="A45" s="24" t="s">
        <v>20</v>
      </c>
      <c r="B45" s="25">
        <f>[1]Feuil1!F160</f>
        <v>3</v>
      </c>
      <c r="C45" s="25">
        <f>[1]Feuil1!G160</f>
        <v>285</v>
      </c>
      <c r="D45" s="25">
        <f>[1]Feuil1!H160</f>
        <v>117</v>
      </c>
      <c r="E45" s="25">
        <f>[1]Feuil1!J160</f>
        <v>168</v>
      </c>
      <c r="F45" s="25">
        <f>[1]Feuil1!K160</f>
        <v>58.95</v>
      </c>
      <c r="G45" s="25">
        <f>[1]Feuil1!L160</f>
        <v>6</v>
      </c>
      <c r="H45" s="25">
        <f>[1]Feuil1!O160</f>
        <v>162</v>
      </c>
      <c r="I45" s="24">
        <f>[1]Feuil1!W160</f>
        <v>132</v>
      </c>
      <c r="J45" s="25">
        <f>[1]Feuil1!X160</f>
        <v>46.32</v>
      </c>
      <c r="K45" s="26">
        <f>[1]Feuil1!Y160</f>
        <v>81.48</v>
      </c>
      <c r="L45" s="24">
        <f>[1]Feuil1!AE160</f>
        <v>30</v>
      </c>
      <c r="M45" s="25">
        <f>[1]Feuil1!AF160</f>
        <v>10.53</v>
      </c>
      <c r="N45" s="26">
        <f>[1]Feuil1!AG160</f>
        <v>18.52</v>
      </c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0"/>
      <c r="AO45" s="10"/>
      <c r="AP45" s="10"/>
      <c r="AQ45" s="10"/>
      <c r="AR45" s="10"/>
      <c r="AS45" s="10"/>
      <c r="AT45" s="10"/>
      <c r="AU45" s="10"/>
      <c r="AV45" s="10"/>
      <c r="AW45" s="10"/>
      <c r="AX45" s="10"/>
    </row>
    <row r="46" spans="1:50">
      <c r="A46" s="24" t="s">
        <v>21</v>
      </c>
      <c r="B46" s="25">
        <f>[1]Feuil1!F161</f>
        <v>4</v>
      </c>
      <c r="C46" s="25">
        <f>[1]Feuil1!G161</f>
        <v>248</v>
      </c>
      <c r="D46" s="25">
        <f>[1]Feuil1!H161</f>
        <v>108</v>
      </c>
      <c r="E46" s="25">
        <f>[1]Feuil1!J161</f>
        <v>140</v>
      </c>
      <c r="F46" s="25">
        <f>[1]Feuil1!K161</f>
        <v>56.45</v>
      </c>
      <c r="G46" s="25">
        <f>[1]Feuil1!L161</f>
        <v>3</v>
      </c>
      <c r="H46" s="25">
        <f>[1]Feuil1!O161</f>
        <v>137</v>
      </c>
      <c r="I46" s="24">
        <f>[1]Feuil1!W161</f>
        <v>100</v>
      </c>
      <c r="J46" s="25">
        <f>[1]Feuil1!X161</f>
        <v>40.32</v>
      </c>
      <c r="K46" s="26">
        <f>[1]Feuil1!Y161</f>
        <v>72.989999999999995</v>
      </c>
      <c r="L46" s="24">
        <f>[1]Feuil1!AE161</f>
        <v>37</v>
      </c>
      <c r="M46" s="25">
        <f>[1]Feuil1!AF161</f>
        <v>14.92</v>
      </c>
      <c r="N46" s="26">
        <f>[1]Feuil1!AG161</f>
        <v>27.01</v>
      </c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0"/>
      <c r="AN46" s="10"/>
      <c r="AO46" s="10"/>
      <c r="AP46" s="10"/>
      <c r="AQ46" s="10"/>
      <c r="AR46" s="10"/>
      <c r="AS46" s="10"/>
      <c r="AT46" s="10"/>
      <c r="AU46" s="10"/>
      <c r="AV46" s="10"/>
      <c r="AW46" s="10"/>
      <c r="AX46" s="10"/>
    </row>
    <row r="47" spans="1:50">
      <c r="A47" s="20" t="str">
        <f>UPPER([1]Feuil1!E167)</f>
        <v>RAPA</v>
      </c>
      <c r="B47" s="27"/>
      <c r="C47" s="27">
        <f>SUM(C48)</f>
        <v>384</v>
      </c>
      <c r="D47" s="27">
        <f t="shared" ref="D47:E47" si="2">SUM(D48)</f>
        <v>58</v>
      </c>
      <c r="E47" s="27">
        <f t="shared" si="2"/>
        <v>326</v>
      </c>
      <c r="F47" s="21">
        <f>E47/C47</f>
        <v>0.84895833333333337</v>
      </c>
      <c r="G47" s="27">
        <f>SUM(G48)</f>
        <v>2</v>
      </c>
      <c r="H47" s="27">
        <f>SUM(H48)</f>
        <v>324</v>
      </c>
      <c r="I47" s="20">
        <f>SUM(I48)</f>
        <v>49</v>
      </c>
      <c r="J47" s="21">
        <f>I47/$C47</f>
        <v>0.12760416666666666</v>
      </c>
      <c r="K47" s="22">
        <f>I47/$H47</f>
        <v>0.15123456790123457</v>
      </c>
      <c r="L47" s="20">
        <f>SUM(L48)</f>
        <v>275</v>
      </c>
      <c r="M47" s="21">
        <f>L47/$C47</f>
        <v>0.71614583333333337</v>
      </c>
      <c r="N47" s="22">
        <f>L47/$H47</f>
        <v>0.84876543209876543</v>
      </c>
      <c r="O47" s="10"/>
      <c r="P47" s="23"/>
      <c r="Q47" s="23"/>
      <c r="R47" s="10"/>
      <c r="S47" s="23"/>
      <c r="T47" s="23"/>
      <c r="U47" s="10"/>
      <c r="V47" s="23"/>
      <c r="W47" s="23"/>
      <c r="X47" s="10"/>
      <c r="Y47" s="23"/>
      <c r="Z47" s="23"/>
      <c r="AA47" s="10"/>
      <c r="AB47" s="23"/>
      <c r="AC47" s="23"/>
      <c r="AD47" s="10"/>
      <c r="AE47" s="23"/>
      <c r="AF47" s="23"/>
      <c r="AG47" s="10"/>
      <c r="AH47" s="23"/>
      <c r="AI47" s="23"/>
      <c r="AJ47" s="10"/>
      <c r="AK47" s="23"/>
      <c r="AL47" s="23"/>
      <c r="AM47" s="10"/>
      <c r="AN47" s="23"/>
      <c r="AO47" s="23"/>
      <c r="AP47" s="10"/>
      <c r="AQ47" s="23"/>
      <c r="AR47" s="23"/>
      <c r="AS47" s="10"/>
      <c r="AT47" s="23"/>
      <c r="AU47" s="23"/>
      <c r="AV47" s="10"/>
      <c r="AW47" s="23"/>
      <c r="AX47" s="23"/>
    </row>
    <row r="48" spans="1:50">
      <c r="A48" s="24" t="s">
        <v>22</v>
      </c>
      <c r="B48" s="25">
        <f>[1]Feuil1!F167</f>
        <v>1</v>
      </c>
      <c r="C48" s="25">
        <f>[1]Feuil1!G167</f>
        <v>384</v>
      </c>
      <c r="D48" s="25">
        <f>[1]Feuil1!H167</f>
        <v>58</v>
      </c>
      <c r="E48" s="25">
        <f>[1]Feuil1!J167</f>
        <v>326</v>
      </c>
      <c r="F48" s="25">
        <f>[1]Feuil1!K167</f>
        <v>84.9</v>
      </c>
      <c r="G48" s="25">
        <f>[1]Feuil1!L167</f>
        <v>2</v>
      </c>
      <c r="H48" s="25">
        <f>[1]Feuil1!O167</f>
        <v>324</v>
      </c>
      <c r="I48" s="24">
        <f>[1]Feuil1!W167</f>
        <v>49</v>
      </c>
      <c r="J48" s="25">
        <f>[1]Feuil1!X167</f>
        <v>12.76</v>
      </c>
      <c r="K48" s="26">
        <f>[1]Feuil1!Y167</f>
        <v>15.12</v>
      </c>
      <c r="L48" s="24">
        <f>[1]Feuil1!AE167</f>
        <v>275</v>
      </c>
      <c r="M48" s="25">
        <f>[1]Feuil1!AF167</f>
        <v>71.61</v>
      </c>
      <c r="N48" s="26">
        <f>[1]Feuil1!AG167</f>
        <v>84.88</v>
      </c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0"/>
      <c r="AO48" s="10"/>
      <c r="AP48" s="10"/>
      <c r="AQ48" s="10"/>
      <c r="AR48" s="10"/>
      <c r="AS48" s="10"/>
      <c r="AT48" s="10"/>
      <c r="AU48" s="10"/>
      <c r="AV48" s="10"/>
      <c r="AW48" s="10"/>
      <c r="AX48" s="10"/>
    </row>
    <row r="49" spans="1:50">
      <c r="A49" s="20" t="str">
        <f>UPPER([1]Feuil1!E170)</f>
        <v>RIMATARA</v>
      </c>
      <c r="B49" s="27"/>
      <c r="C49" s="27">
        <f>SUM(C50:C52)</f>
        <v>706</v>
      </c>
      <c r="D49" s="27">
        <f t="shared" ref="D49:E49" si="3">SUM(D50:D52)</f>
        <v>121</v>
      </c>
      <c r="E49" s="27">
        <f t="shared" si="3"/>
        <v>585</v>
      </c>
      <c r="F49" s="21">
        <f>E49/C49</f>
        <v>0.82861189801699719</v>
      </c>
      <c r="G49" s="27">
        <f t="shared" ref="G49:I49" si="4">SUM(G50:G52)</f>
        <v>3</v>
      </c>
      <c r="H49" s="27">
        <f t="shared" si="4"/>
        <v>582</v>
      </c>
      <c r="I49" s="20">
        <f t="shared" si="4"/>
        <v>266</v>
      </c>
      <c r="J49" s="21">
        <f>I49/$C49</f>
        <v>0.37677053824362605</v>
      </c>
      <c r="K49" s="22">
        <f>I49/$H49</f>
        <v>0.45704467353951889</v>
      </c>
      <c r="L49" s="20">
        <f t="shared" ref="L49" si="5">SUM(L50:L52)</f>
        <v>316</v>
      </c>
      <c r="M49" s="21">
        <f>L49/$C49</f>
        <v>0.44759206798866857</v>
      </c>
      <c r="N49" s="22">
        <f>L49/$H49</f>
        <v>0.54295532646048106</v>
      </c>
      <c r="O49" s="10"/>
      <c r="P49" s="23"/>
      <c r="Q49" s="23"/>
      <c r="R49" s="10"/>
      <c r="S49" s="23"/>
      <c r="T49" s="23"/>
      <c r="U49" s="10"/>
      <c r="V49" s="23"/>
      <c r="W49" s="23"/>
      <c r="X49" s="10"/>
      <c r="Y49" s="23"/>
      <c r="Z49" s="23"/>
      <c r="AA49" s="10"/>
      <c r="AB49" s="23"/>
      <c r="AC49" s="23"/>
      <c r="AD49" s="10"/>
      <c r="AE49" s="23"/>
      <c r="AF49" s="23"/>
      <c r="AG49" s="10"/>
      <c r="AH49" s="23"/>
      <c r="AI49" s="23"/>
      <c r="AJ49" s="10"/>
      <c r="AK49" s="23"/>
      <c r="AL49" s="23"/>
      <c r="AM49" s="10"/>
      <c r="AN49" s="23"/>
      <c r="AO49" s="23"/>
      <c r="AP49" s="10"/>
      <c r="AQ49" s="23"/>
      <c r="AR49" s="23"/>
      <c r="AS49" s="10"/>
      <c r="AT49" s="23"/>
      <c r="AU49" s="23"/>
      <c r="AV49" s="10"/>
      <c r="AW49" s="23"/>
      <c r="AX49" s="23"/>
    </row>
    <row r="50" spans="1:50">
      <c r="A50" s="24" t="s">
        <v>23</v>
      </c>
      <c r="B50" s="25">
        <f>[1]Feuil1!F170</f>
        <v>1</v>
      </c>
      <c r="C50" s="25">
        <f>[1]Feuil1!G170</f>
        <v>244</v>
      </c>
      <c r="D50" s="25">
        <f>[1]Feuil1!H170</f>
        <v>44</v>
      </c>
      <c r="E50" s="25">
        <f>[1]Feuil1!J170</f>
        <v>200</v>
      </c>
      <c r="F50" s="25">
        <f>[1]Feuil1!K170</f>
        <v>81.97</v>
      </c>
      <c r="G50" s="25">
        <f>[1]Feuil1!L170</f>
        <v>0</v>
      </c>
      <c r="H50" s="25">
        <f>[1]Feuil1!O170</f>
        <v>200</v>
      </c>
      <c r="I50" s="24">
        <f>[1]Feuil1!W170</f>
        <v>64</v>
      </c>
      <c r="J50" s="25">
        <f>[1]Feuil1!X170</f>
        <v>26.23</v>
      </c>
      <c r="K50" s="26">
        <f>[1]Feuil1!Y170</f>
        <v>32</v>
      </c>
      <c r="L50" s="24">
        <f>[1]Feuil1!AE170</f>
        <v>136</v>
      </c>
      <c r="M50" s="25">
        <f>[1]Feuil1!AF170</f>
        <v>55.74</v>
      </c>
      <c r="N50" s="26">
        <f>[1]Feuil1!AG170</f>
        <v>68</v>
      </c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0"/>
      <c r="AO50" s="10"/>
      <c r="AP50" s="10"/>
      <c r="AQ50" s="10"/>
      <c r="AR50" s="10"/>
      <c r="AS50" s="10"/>
      <c r="AT50" s="10"/>
      <c r="AU50" s="10"/>
      <c r="AV50" s="10"/>
      <c r="AW50" s="10"/>
      <c r="AX50" s="10"/>
    </row>
    <row r="51" spans="1:50">
      <c r="A51" s="24" t="s">
        <v>24</v>
      </c>
      <c r="B51" s="25">
        <f>[1]Feuil1!F171</f>
        <v>2</v>
      </c>
      <c r="C51" s="25">
        <f>[1]Feuil1!G171</f>
        <v>266</v>
      </c>
      <c r="D51" s="25">
        <f>[1]Feuil1!H171</f>
        <v>40</v>
      </c>
      <c r="E51" s="25">
        <f>[1]Feuil1!J171</f>
        <v>226</v>
      </c>
      <c r="F51" s="25">
        <f>[1]Feuil1!K171</f>
        <v>84.96</v>
      </c>
      <c r="G51" s="25">
        <f>[1]Feuil1!L171</f>
        <v>2</v>
      </c>
      <c r="H51" s="25">
        <f>[1]Feuil1!O171</f>
        <v>224</v>
      </c>
      <c r="I51" s="24">
        <f>[1]Feuil1!W171</f>
        <v>100</v>
      </c>
      <c r="J51" s="25">
        <f>[1]Feuil1!X171</f>
        <v>37.590000000000003</v>
      </c>
      <c r="K51" s="26">
        <f>[1]Feuil1!Y171</f>
        <v>44.64</v>
      </c>
      <c r="L51" s="24">
        <f>[1]Feuil1!AE171</f>
        <v>124</v>
      </c>
      <c r="M51" s="25">
        <f>[1]Feuil1!AF171</f>
        <v>46.62</v>
      </c>
      <c r="N51" s="26">
        <f>[1]Feuil1!AG171</f>
        <v>55.36</v>
      </c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10"/>
      <c r="AR51" s="10"/>
      <c r="AS51" s="10"/>
      <c r="AT51" s="10"/>
      <c r="AU51" s="10"/>
      <c r="AV51" s="10"/>
      <c r="AW51" s="10"/>
      <c r="AX51" s="10"/>
    </row>
    <row r="52" spans="1:50">
      <c r="A52" s="24" t="s">
        <v>25</v>
      </c>
      <c r="B52" s="25">
        <f>[1]Feuil1!F172</f>
        <v>3</v>
      </c>
      <c r="C52" s="25">
        <f>[1]Feuil1!G172</f>
        <v>196</v>
      </c>
      <c r="D52" s="25">
        <f>[1]Feuil1!H172</f>
        <v>37</v>
      </c>
      <c r="E52" s="25">
        <f>[1]Feuil1!J172</f>
        <v>159</v>
      </c>
      <c r="F52" s="25">
        <f>[1]Feuil1!K172</f>
        <v>81.12</v>
      </c>
      <c r="G52" s="25">
        <f>[1]Feuil1!L172</f>
        <v>1</v>
      </c>
      <c r="H52" s="25">
        <f>[1]Feuil1!O172</f>
        <v>158</v>
      </c>
      <c r="I52" s="24">
        <f>[1]Feuil1!W172</f>
        <v>102</v>
      </c>
      <c r="J52" s="25">
        <f>[1]Feuil1!X172</f>
        <v>52.04</v>
      </c>
      <c r="K52" s="26">
        <f>[1]Feuil1!Y172</f>
        <v>64.56</v>
      </c>
      <c r="L52" s="24">
        <f>[1]Feuil1!AE172</f>
        <v>56</v>
      </c>
      <c r="M52" s="25">
        <f>[1]Feuil1!AF172</f>
        <v>28.57</v>
      </c>
      <c r="N52" s="26">
        <f>[1]Feuil1!AG172</f>
        <v>35.44</v>
      </c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  <c r="AO52" s="10"/>
      <c r="AP52" s="10"/>
      <c r="AQ52" s="10"/>
      <c r="AR52" s="10"/>
      <c r="AS52" s="10"/>
      <c r="AT52" s="10"/>
      <c r="AU52" s="10"/>
      <c r="AV52" s="10"/>
      <c r="AW52" s="10"/>
      <c r="AX52" s="10"/>
    </row>
    <row r="53" spans="1:50">
      <c r="A53" s="20" t="str">
        <f>UPPER([1]Feuil1!E173)</f>
        <v>RURUTU</v>
      </c>
      <c r="B53" s="27"/>
      <c r="C53" s="27">
        <f>SUM(C54:C56)</f>
        <v>1788</v>
      </c>
      <c r="D53" s="27">
        <f t="shared" ref="D53:E53" si="6">SUM(D54:D56)</f>
        <v>374</v>
      </c>
      <c r="E53" s="27">
        <f t="shared" si="6"/>
        <v>1414</v>
      </c>
      <c r="F53" s="21">
        <f>E53/C53</f>
        <v>0.79082774049216997</v>
      </c>
      <c r="G53" s="27">
        <f t="shared" ref="G53:I53" si="7">SUM(G54:G56)</f>
        <v>15</v>
      </c>
      <c r="H53" s="27">
        <f t="shared" si="7"/>
        <v>1399</v>
      </c>
      <c r="I53" s="20">
        <f t="shared" si="7"/>
        <v>550</v>
      </c>
      <c r="J53" s="21">
        <f>I53/$C53</f>
        <v>0.30760626398210289</v>
      </c>
      <c r="K53" s="22">
        <f>I53/$H53</f>
        <v>0.39313795568263044</v>
      </c>
      <c r="L53" s="20">
        <f t="shared" ref="L53" si="8">SUM(L54:L56)</f>
        <v>849</v>
      </c>
      <c r="M53" s="21">
        <f>L53/$C53</f>
        <v>0.47483221476510068</v>
      </c>
      <c r="N53" s="22">
        <f>L53/$H53</f>
        <v>0.60686204431736956</v>
      </c>
      <c r="O53" s="10"/>
      <c r="P53" s="23"/>
      <c r="Q53" s="23"/>
      <c r="R53" s="10"/>
      <c r="S53" s="23"/>
      <c r="T53" s="23"/>
      <c r="U53" s="10"/>
      <c r="V53" s="23"/>
      <c r="W53" s="23"/>
      <c r="X53" s="10"/>
      <c r="Y53" s="23"/>
      <c r="Z53" s="23"/>
      <c r="AA53" s="10"/>
      <c r="AB53" s="23"/>
      <c r="AC53" s="23"/>
      <c r="AD53" s="10"/>
      <c r="AE53" s="23"/>
      <c r="AF53" s="23"/>
      <c r="AG53" s="10"/>
      <c r="AH53" s="23"/>
      <c r="AI53" s="23"/>
      <c r="AJ53" s="10"/>
      <c r="AK53" s="23"/>
      <c r="AL53" s="23"/>
      <c r="AM53" s="10"/>
      <c r="AN53" s="23"/>
      <c r="AO53" s="23"/>
      <c r="AP53" s="10"/>
      <c r="AQ53" s="23"/>
      <c r="AR53" s="23"/>
      <c r="AS53" s="10"/>
      <c r="AT53" s="23"/>
      <c r="AU53" s="23"/>
      <c r="AV53" s="10"/>
      <c r="AW53" s="23"/>
      <c r="AX53" s="23"/>
    </row>
    <row r="54" spans="1:50">
      <c r="A54" s="24" t="s">
        <v>26</v>
      </c>
      <c r="B54" s="25">
        <f>[1]Feuil1!F173</f>
        <v>1</v>
      </c>
      <c r="C54" s="25">
        <f>[1]Feuil1!G173</f>
        <v>858</v>
      </c>
      <c r="D54" s="25">
        <f>[1]Feuil1!H173</f>
        <v>179</v>
      </c>
      <c r="E54" s="25">
        <f>[1]Feuil1!J173</f>
        <v>679</v>
      </c>
      <c r="F54" s="25">
        <f>[1]Feuil1!K173</f>
        <v>79.14</v>
      </c>
      <c r="G54" s="25">
        <f>[1]Feuil1!L173</f>
        <v>6</v>
      </c>
      <c r="H54" s="25">
        <f>[1]Feuil1!O173</f>
        <v>673</v>
      </c>
      <c r="I54" s="24">
        <f>[1]Feuil1!W173</f>
        <v>199</v>
      </c>
      <c r="J54" s="25">
        <f>[1]Feuil1!X173</f>
        <v>23.19</v>
      </c>
      <c r="K54" s="26">
        <f>[1]Feuil1!Y173</f>
        <v>29.57</v>
      </c>
      <c r="L54" s="24">
        <f>[1]Feuil1!AE173</f>
        <v>474</v>
      </c>
      <c r="M54" s="25">
        <f>[1]Feuil1!AF173</f>
        <v>55.24</v>
      </c>
      <c r="N54" s="26">
        <f>[1]Feuil1!AG173</f>
        <v>70.430000000000007</v>
      </c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  <c r="AK54" s="10"/>
      <c r="AL54" s="10"/>
      <c r="AM54" s="10"/>
      <c r="AN54" s="10"/>
      <c r="AO54" s="10"/>
      <c r="AP54" s="10"/>
      <c r="AQ54" s="10"/>
      <c r="AR54" s="10"/>
      <c r="AS54" s="10"/>
      <c r="AT54" s="10"/>
      <c r="AU54" s="10"/>
      <c r="AV54" s="10"/>
      <c r="AW54" s="10"/>
      <c r="AX54" s="10"/>
    </row>
    <row r="55" spans="1:50">
      <c r="A55" s="24" t="s">
        <v>27</v>
      </c>
      <c r="B55" s="25">
        <f>[1]Feuil1!F174</f>
        <v>2</v>
      </c>
      <c r="C55" s="25">
        <f>[1]Feuil1!G174</f>
        <v>597</v>
      </c>
      <c r="D55" s="25">
        <f>[1]Feuil1!H174</f>
        <v>132</v>
      </c>
      <c r="E55" s="25">
        <f>[1]Feuil1!J174</f>
        <v>465</v>
      </c>
      <c r="F55" s="25">
        <f>[1]Feuil1!K174</f>
        <v>77.89</v>
      </c>
      <c r="G55" s="25">
        <f>[1]Feuil1!L174</f>
        <v>4</v>
      </c>
      <c r="H55" s="25">
        <f>[1]Feuil1!O174</f>
        <v>461</v>
      </c>
      <c r="I55" s="24">
        <f>[1]Feuil1!W174</f>
        <v>224</v>
      </c>
      <c r="J55" s="25">
        <f>[1]Feuil1!X174</f>
        <v>37.520000000000003</v>
      </c>
      <c r="K55" s="26">
        <f>[1]Feuil1!Y174</f>
        <v>48.59</v>
      </c>
      <c r="L55" s="24">
        <f>[1]Feuil1!AE174</f>
        <v>237</v>
      </c>
      <c r="M55" s="25">
        <f>[1]Feuil1!AF174</f>
        <v>39.700000000000003</v>
      </c>
      <c r="N55" s="26">
        <f>[1]Feuil1!AG174</f>
        <v>51.41</v>
      </c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/>
      <c r="AL55" s="10"/>
      <c r="AM55" s="10"/>
      <c r="AN55" s="10"/>
      <c r="AO55" s="10"/>
      <c r="AP55" s="10"/>
      <c r="AQ55" s="10"/>
      <c r="AR55" s="10"/>
      <c r="AS55" s="10"/>
      <c r="AT55" s="10"/>
      <c r="AU55" s="10"/>
      <c r="AV55" s="10"/>
      <c r="AW55" s="10"/>
      <c r="AX55" s="10"/>
    </row>
    <row r="56" spans="1:50">
      <c r="A56" s="24" t="s">
        <v>28</v>
      </c>
      <c r="B56" s="25">
        <f>[1]Feuil1!F175</f>
        <v>3</v>
      </c>
      <c r="C56" s="25">
        <f>[1]Feuil1!G175</f>
        <v>333</v>
      </c>
      <c r="D56" s="25">
        <f>[1]Feuil1!H175</f>
        <v>63</v>
      </c>
      <c r="E56" s="25">
        <f>[1]Feuil1!J175</f>
        <v>270</v>
      </c>
      <c r="F56" s="25">
        <f>[1]Feuil1!K175</f>
        <v>81.08</v>
      </c>
      <c r="G56" s="25">
        <f>[1]Feuil1!L175</f>
        <v>5</v>
      </c>
      <c r="H56" s="25">
        <f>[1]Feuil1!O175</f>
        <v>265</v>
      </c>
      <c r="I56" s="24">
        <f>[1]Feuil1!W175</f>
        <v>127</v>
      </c>
      <c r="J56" s="25">
        <f>[1]Feuil1!X175</f>
        <v>38.14</v>
      </c>
      <c r="K56" s="26">
        <f>[1]Feuil1!Y175</f>
        <v>47.92</v>
      </c>
      <c r="L56" s="24">
        <f>[1]Feuil1!AE175</f>
        <v>138</v>
      </c>
      <c r="M56" s="25">
        <f>[1]Feuil1!AF175</f>
        <v>41.44</v>
      </c>
      <c r="N56" s="26">
        <f>[1]Feuil1!AG175</f>
        <v>52.08</v>
      </c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0"/>
      <c r="AL56" s="10"/>
      <c r="AM56" s="10"/>
      <c r="AN56" s="10"/>
      <c r="AO56" s="10"/>
      <c r="AP56" s="10"/>
      <c r="AQ56" s="10"/>
      <c r="AR56" s="10"/>
      <c r="AS56" s="10"/>
      <c r="AT56" s="10"/>
      <c r="AU56" s="10"/>
      <c r="AV56" s="10"/>
      <c r="AW56" s="10"/>
      <c r="AX56" s="10"/>
    </row>
    <row r="57" spans="1:50">
      <c r="A57" s="20" t="str">
        <f>UPPER([1]Feuil1!E188)</f>
        <v>TAIARAPU-EST</v>
      </c>
      <c r="B57" s="27"/>
      <c r="C57" s="27">
        <f>SUM(C58:C64)</f>
        <v>8935</v>
      </c>
      <c r="D57" s="27">
        <f>SUM(D58:D64)</f>
        <v>4637</v>
      </c>
      <c r="E57" s="27">
        <f>SUM(E58:E64)</f>
        <v>4298</v>
      </c>
      <c r="F57" s="21">
        <f>E57/C57</f>
        <v>0.48102965864577502</v>
      </c>
      <c r="G57" s="27">
        <f>SUM(G58:G64)</f>
        <v>143</v>
      </c>
      <c r="H57" s="27">
        <f>SUM(H58:H64)</f>
        <v>4155</v>
      </c>
      <c r="I57" s="20">
        <f>SUM(I58:I64)</f>
        <v>1830</v>
      </c>
      <c r="J57" s="21">
        <f>I57/$C57</f>
        <v>0.20481253497481813</v>
      </c>
      <c r="K57" s="22">
        <f>I57/$H57</f>
        <v>0.44043321299638988</v>
      </c>
      <c r="L57" s="20">
        <f>SUM(L58:L64)</f>
        <v>2325</v>
      </c>
      <c r="M57" s="21">
        <f>L57/$C57</f>
        <v>0.26021264689423618</v>
      </c>
      <c r="N57" s="22">
        <f>L57/$H57</f>
        <v>0.55956678700361007</v>
      </c>
      <c r="O57" s="10"/>
      <c r="P57" s="23"/>
      <c r="Q57" s="23"/>
      <c r="R57" s="10"/>
      <c r="S57" s="23"/>
      <c r="T57" s="23"/>
      <c r="U57" s="10"/>
      <c r="V57" s="23"/>
      <c r="W57" s="23"/>
      <c r="X57" s="10"/>
      <c r="Y57" s="23"/>
      <c r="Z57" s="23"/>
      <c r="AA57" s="10"/>
      <c r="AB57" s="23"/>
      <c r="AC57" s="23"/>
      <c r="AD57" s="10"/>
      <c r="AE57" s="23"/>
      <c r="AF57" s="23"/>
      <c r="AG57" s="10"/>
      <c r="AH57" s="23"/>
      <c r="AI57" s="23"/>
      <c r="AJ57" s="10"/>
      <c r="AK57" s="23"/>
      <c r="AL57" s="23"/>
      <c r="AM57" s="10"/>
      <c r="AN57" s="23"/>
      <c r="AO57" s="23"/>
      <c r="AP57" s="10"/>
      <c r="AQ57" s="23"/>
      <c r="AR57" s="23"/>
      <c r="AS57" s="10"/>
      <c r="AT57" s="23"/>
      <c r="AU57" s="23"/>
      <c r="AV57" s="10"/>
      <c r="AW57" s="23"/>
      <c r="AX57" s="23"/>
    </row>
    <row r="58" spans="1:50">
      <c r="A58" s="24" t="str">
        <f>[1]Feuil1!E188</f>
        <v>Taiarapu-Est</v>
      </c>
      <c r="B58" s="25">
        <f>[1]Feuil1!F188</f>
        <v>1</v>
      </c>
      <c r="C58" s="25">
        <f>[1]Feuil1!G188</f>
        <v>968</v>
      </c>
      <c r="D58" s="25">
        <f>[1]Feuil1!H188</f>
        <v>504</v>
      </c>
      <c r="E58" s="25">
        <f>[1]Feuil1!J188</f>
        <v>464</v>
      </c>
      <c r="F58" s="25">
        <f>[1]Feuil1!K188</f>
        <v>47.93</v>
      </c>
      <c r="G58" s="25">
        <f>[1]Feuil1!L188</f>
        <v>24</v>
      </c>
      <c r="H58" s="25">
        <f>[1]Feuil1!O188</f>
        <v>440</v>
      </c>
      <c r="I58" s="24">
        <f>[1]Feuil1!W188</f>
        <v>208</v>
      </c>
      <c r="J58" s="25">
        <f>[1]Feuil1!X188</f>
        <v>21.49</v>
      </c>
      <c r="K58" s="26">
        <f>[1]Feuil1!Y188</f>
        <v>47.27</v>
      </c>
      <c r="L58" s="24">
        <f>[1]Feuil1!AE188</f>
        <v>232</v>
      </c>
      <c r="M58" s="25">
        <f>[1]Feuil1!AF188</f>
        <v>23.97</v>
      </c>
      <c r="N58" s="26">
        <f>[1]Feuil1!AG188</f>
        <v>52.73</v>
      </c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  <c r="AM58" s="10"/>
      <c r="AN58" s="10"/>
      <c r="AO58" s="10"/>
      <c r="AP58" s="10"/>
      <c r="AQ58" s="10"/>
      <c r="AR58" s="10"/>
      <c r="AS58" s="10"/>
      <c r="AT58" s="10"/>
      <c r="AU58" s="10"/>
      <c r="AV58" s="10"/>
      <c r="AW58" s="10"/>
      <c r="AX58" s="10"/>
    </row>
    <row r="59" spans="1:50">
      <c r="A59" s="24" t="str">
        <f>[1]Feuil1!E189</f>
        <v>Taiarapu-Est</v>
      </c>
      <c r="B59" s="25">
        <f>[1]Feuil1!F189</f>
        <v>2</v>
      </c>
      <c r="C59" s="25">
        <f>[1]Feuil1!G189</f>
        <v>822</v>
      </c>
      <c r="D59" s="25">
        <f>[1]Feuil1!H189</f>
        <v>446</v>
      </c>
      <c r="E59" s="25">
        <f>[1]Feuil1!J189</f>
        <v>376</v>
      </c>
      <c r="F59" s="25">
        <f>[1]Feuil1!K189</f>
        <v>45.74</v>
      </c>
      <c r="G59" s="25">
        <f>[1]Feuil1!L189</f>
        <v>23</v>
      </c>
      <c r="H59" s="25">
        <f>[1]Feuil1!O189</f>
        <v>353</v>
      </c>
      <c r="I59" s="24">
        <f>[1]Feuil1!W189</f>
        <v>141</v>
      </c>
      <c r="J59" s="25">
        <f>[1]Feuil1!X189</f>
        <v>17.149999999999999</v>
      </c>
      <c r="K59" s="26">
        <f>[1]Feuil1!Y189</f>
        <v>39.94</v>
      </c>
      <c r="L59" s="24">
        <f>[1]Feuil1!AE189</f>
        <v>212</v>
      </c>
      <c r="M59" s="25">
        <f>[1]Feuil1!AF189</f>
        <v>25.79</v>
      </c>
      <c r="N59" s="26">
        <f>[1]Feuil1!AG189</f>
        <v>60.06</v>
      </c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10"/>
      <c r="AP59" s="10"/>
      <c r="AQ59" s="10"/>
      <c r="AR59" s="10"/>
      <c r="AS59" s="10"/>
      <c r="AT59" s="10"/>
      <c r="AU59" s="10"/>
      <c r="AV59" s="10"/>
      <c r="AW59" s="10"/>
      <c r="AX59" s="10"/>
    </row>
    <row r="60" spans="1:50">
      <c r="A60" s="24" t="str">
        <f>[1]Feuil1!E190</f>
        <v>Taiarapu-Est</v>
      </c>
      <c r="B60" s="25">
        <f>[1]Feuil1!F190</f>
        <v>3</v>
      </c>
      <c r="C60" s="25">
        <f>[1]Feuil1!G190</f>
        <v>1278</v>
      </c>
      <c r="D60" s="25">
        <f>[1]Feuil1!H190</f>
        <v>707</v>
      </c>
      <c r="E60" s="25">
        <f>[1]Feuil1!J190</f>
        <v>571</v>
      </c>
      <c r="F60" s="25">
        <f>[1]Feuil1!K190</f>
        <v>44.68</v>
      </c>
      <c r="G60" s="25">
        <f>[1]Feuil1!L190</f>
        <v>24</v>
      </c>
      <c r="H60" s="25">
        <f>[1]Feuil1!O190</f>
        <v>547</v>
      </c>
      <c r="I60" s="24">
        <f>[1]Feuil1!W190</f>
        <v>219</v>
      </c>
      <c r="J60" s="25">
        <f>[1]Feuil1!X190</f>
        <v>17.14</v>
      </c>
      <c r="K60" s="26">
        <f>[1]Feuil1!Y190</f>
        <v>40.04</v>
      </c>
      <c r="L60" s="24">
        <f>[1]Feuil1!AE190</f>
        <v>328</v>
      </c>
      <c r="M60" s="25">
        <f>[1]Feuil1!AF190</f>
        <v>25.67</v>
      </c>
      <c r="N60" s="26">
        <f>[1]Feuil1!AG190</f>
        <v>59.96</v>
      </c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0"/>
      <c r="AK60" s="10"/>
      <c r="AL60" s="10"/>
      <c r="AM60" s="10"/>
      <c r="AN60" s="10"/>
      <c r="AO60" s="10"/>
      <c r="AP60" s="10"/>
      <c r="AQ60" s="10"/>
      <c r="AR60" s="10"/>
      <c r="AS60" s="10"/>
      <c r="AT60" s="10"/>
      <c r="AU60" s="10"/>
      <c r="AV60" s="10"/>
      <c r="AW60" s="10"/>
      <c r="AX60" s="10"/>
    </row>
    <row r="61" spans="1:50">
      <c r="A61" s="24" t="str">
        <f>[1]Feuil1!E191</f>
        <v>Taiarapu-Est</v>
      </c>
      <c r="B61" s="25">
        <f>[1]Feuil1!F191</f>
        <v>4</v>
      </c>
      <c r="C61" s="25">
        <f>[1]Feuil1!G191</f>
        <v>921</v>
      </c>
      <c r="D61" s="25">
        <f>[1]Feuil1!H191</f>
        <v>480</v>
      </c>
      <c r="E61" s="25">
        <f>[1]Feuil1!J191</f>
        <v>441</v>
      </c>
      <c r="F61" s="25">
        <f>[1]Feuil1!K191</f>
        <v>47.88</v>
      </c>
      <c r="G61" s="25">
        <f>[1]Feuil1!L191</f>
        <v>24</v>
      </c>
      <c r="H61" s="25">
        <f>[1]Feuil1!O191</f>
        <v>417</v>
      </c>
      <c r="I61" s="24">
        <f>[1]Feuil1!W191</f>
        <v>174</v>
      </c>
      <c r="J61" s="25">
        <f>[1]Feuil1!X191</f>
        <v>18.89</v>
      </c>
      <c r="K61" s="26">
        <f>[1]Feuil1!Y191</f>
        <v>41.73</v>
      </c>
      <c r="L61" s="24">
        <f>[1]Feuil1!AE191</f>
        <v>243</v>
      </c>
      <c r="M61" s="25">
        <f>[1]Feuil1!AF191</f>
        <v>26.38</v>
      </c>
      <c r="N61" s="26">
        <f>[1]Feuil1!AG191</f>
        <v>58.27</v>
      </c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0"/>
      <c r="AK61" s="10"/>
      <c r="AL61" s="10"/>
      <c r="AM61" s="10"/>
      <c r="AN61" s="10"/>
      <c r="AO61" s="10"/>
      <c r="AP61" s="10"/>
      <c r="AQ61" s="10"/>
      <c r="AR61" s="10"/>
      <c r="AS61" s="10"/>
      <c r="AT61" s="10"/>
      <c r="AU61" s="10"/>
      <c r="AV61" s="10"/>
      <c r="AW61" s="10"/>
      <c r="AX61" s="10"/>
    </row>
    <row r="62" spans="1:50">
      <c r="A62" s="24" t="str">
        <f>[1]Feuil1!E192</f>
        <v>Taiarapu-Est</v>
      </c>
      <c r="B62" s="25">
        <f>[1]Feuil1!F192</f>
        <v>5</v>
      </c>
      <c r="C62" s="25">
        <f>[1]Feuil1!G192</f>
        <v>2071</v>
      </c>
      <c r="D62" s="25">
        <f>[1]Feuil1!H192</f>
        <v>1018</v>
      </c>
      <c r="E62" s="25">
        <f>[1]Feuil1!J192</f>
        <v>1053</v>
      </c>
      <c r="F62" s="25">
        <f>[1]Feuil1!K192</f>
        <v>50.85</v>
      </c>
      <c r="G62" s="25">
        <f>[1]Feuil1!L192</f>
        <v>20</v>
      </c>
      <c r="H62" s="25">
        <f>[1]Feuil1!O192</f>
        <v>1033</v>
      </c>
      <c r="I62" s="24">
        <f>[1]Feuil1!W192</f>
        <v>523</v>
      </c>
      <c r="J62" s="25">
        <f>[1]Feuil1!X192</f>
        <v>25.25</v>
      </c>
      <c r="K62" s="26">
        <f>[1]Feuil1!Y192</f>
        <v>50.63</v>
      </c>
      <c r="L62" s="24">
        <f>[1]Feuil1!AE192</f>
        <v>510</v>
      </c>
      <c r="M62" s="25">
        <f>[1]Feuil1!AF192</f>
        <v>24.63</v>
      </c>
      <c r="N62" s="26">
        <f>[1]Feuil1!AG192</f>
        <v>49.37</v>
      </c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0"/>
      <c r="AL62" s="10"/>
      <c r="AM62" s="10"/>
      <c r="AN62" s="10"/>
      <c r="AO62" s="10"/>
      <c r="AP62" s="10"/>
      <c r="AQ62" s="10"/>
      <c r="AR62" s="10"/>
      <c r="AS62" s="10"/>
      <c r="AT62" s="10"/>
      <c r="AU62" s="10"/>
      <c r="AV62" s="10"/>
      <c r="AW62" s="10"/>
      <c r="AX62" s="10"/>
    </row>
    <row r="63" spans="1:50">
      <c r="A63" s="24" t="str">
        <f>[1]Feuil1!E193</f>
        <v>Taiarapu-Est</v>
      </c>
      <c r="B63" s="25">
        <f>[1]Feuil1!F193</f>
        <v>6</v>
      </c>
      <c r="C63" s="25">
        <f>[1]Feuil1!G193</f>
        <v>1356</v>
      </c>
      <c r="D63" s="25">
        <f>[1]Feuil1!H193</f>
        <v>687</v>
      </c>
      <c r="E63" s="25">
        <f>[1]Feuil1!J193</f>
        <v>669</v>
      </c>
      <c r="F63" s="25">
        <f>[1]Feuil1!K193</f>
        <v>49.34</v>
      </c>
      <c r="G63" s="25">
        <f>[1]Feuil1!L193</f>
        <v>16</v>
      </c>
      <c r="H63" s="25">
        <f>[1]Feuil1!O193</f>
        <v>653</v>
      </c>
      <c r="I63" s="24">
        <f>[1]Feuil1!W193</f>
        <v>279</v>
      </c>
      <c r="J63" s="25">
        <f>[1]Feuil1!X193</f>
        <v>20.58</v>
      </c>
      <c r="K63" s="26">
        <f>[1]Feuil1!Y193</f>
        <v>42.73</v>
      </c>
      <c r="L63" s="24">
        <f>[1]Feuil1!AE193</f>
        <v>374</v>
      </c>
      <c r="M63" s="25">
        <f>[1]Feuil1!AF193</f>
        <v>27.58</v>
      </c>
      <c r="N63" s="26">
        <f>[1]Feuil1!AG193</f>
        <v>57.27</v>
      </c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0"/>
      <c r="AK63" s="10"/>
      <c r="AL63" s="10"/>
      <c r="AM63" s="10"/>
      <c r="AN63" s="10"/>
      <c r="AO63" s="10"/>
      <c r="AP63" s="10"/>
      <c r="AQ63" s="10"/>
      <c r="AR63" s="10"/>
      <c r="AS63" s="10"/>
      <c r="AT63" s="10"/>
      <c r="AU63" s="10"/>
      <c r="AV63" s="10"/>
      <c r="AW63" s="10"/>
      <c r="AX63" s="10"/>
    </row>
    <row r="64" spans="1:50">
      <c r="A64" s="24" t="str">
        <f>[1]Feuil1!E194</f>
        <v>Taiarapu-Est</v>
      </c>
      <c r="B64" s="25">
        <f>[1]Feuil1!F194</f>
        <v>7</v>
      </c>
      <c r="C64" s="25">
        <f>[1]Feuil1!G194</f>
        <v>1519</v>
      </c>
      <c r="D64" s="25">
        <f>[1]Feuil1!H194</f>
        <v>795</v>
      </c>
      <c r="E64" s="25">
        <f>[1]Feuil1!J194</f>
        <v>724</v>
      </c>
      <c r="F64" s="25">
        <f>[1]Feuil1!K194</f>
        <v>47.66</v>
      </c>
      <c r="G64" s="25">
        <f>[1]Feuil1!L194</f>
        <v>12</v>
      </c>
      <c r="H64" s="25">
        <f>[1]Feuil1!O194</f>
        <v>712</v>
      </c>
      <c r="I64" s="24">
        <f>[1]Feuil1!W194</f>
        <v>286</v>
      </c>
      <c r="J64" s="25">
        <f>[1]Feuil1!X194</f>
        <v>18.829999999999998</v>
      </c>
      <c r="K64" s="26">
        <f>[1]Feuil1!Y194</f>
        <v>40.17</v>
      </c>
      <c r="L64" s="24">
        <f>[1]Feuil1!AE194</f>
        <v>426</v>
      </c>
      <c r="M64" s="25">
        <f>[1]Feuil1!AF194</f>
        <v>28.04</v>
      </c>
      <c r="N64" s="26">
        <f>[1]Feuil1!AG194</f>
        <v>59.83</v>
      </c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/>
      <c r="AK64" s="10"/>
      <c r="AL64" s="10"/>
      <c r="AM64" s="10"/>
      <c r="AN64" s="10"/>
      <c r="AO64" s="10"/>
      <c r="AP64" s="10"/>
      <c r="AQ64" s="10"/>
      <c r="AR64" s="10"/>
      <c r="AS64" s="10"/>
      <c r="AT64" s="10"/>
      <c r="AU64" s="10"/>
      <c r="AV64" s="10"/>
      <c r="AW64" s="10"/>
      <c r="AX64" s="10"/>
    </row>
    <row r="65" spans="1:50">
      <c r="A65" s="20" t="str">
        <f>UPPER([1]Feuil1!E195)</f>
        <v>TAIARAPU-OUEST</v>
      </c>
      <c r="B65" s="27"/>
      <c r="C65" s="27">
        <f>SUM(C66:C68)</f>
        <v>5233</v>
      </c>
      <c r="D65" s="27">
        <f t="shared" ref="D65:E65" si="9">SUM(D66:D68)</f>
        <v>2779</v>
      </c>
      <c r="E65" s="27">
        <f t="shared" si="9"/>
        <v>2454</v>
      </c>
      <c r="F65" s="21">
        <f>E65/C65</f>
        <v>0.46894706669214598</v>
      </c>
      <c r="G65" s="27">
        <f t="shared" ref="G65:I65" si="10">SUM(G66:G68)</f>
        <v>60</v>
      </c>
      <c r="H65" s="27">
        <f t="shared" si="10"/>
        <v>2394</v>
      </c>
      <c r="I65" s="20">
        <f t="shared" si="10"/>
        <v>1015</v>
      </c>
      <c r="J65" s="21">
        <f>I65/$C65</f>
        <v>0.19396139881521116</v>
      </c>
      <c r="K65" s="22">
        <f>I65/$H65</f>
        <v>0.42397660818713451</v>
      </c>
      <c r="L65" s="20">
        <f t="shared" ref="L65" si="11">SUM(L66:L68)</f>
        <v>1379</v>
      </c>
      <c r="M65" s="21">
        <f>L65/$C65</f>
        <v>0.2635199694248041</v>
      </c>
      <c r="N65" s="22">
        <f>L65/$H65</f>
        <v>0.57602339181286555</v>
      </c>
      <c r="O65" s="10"/>
      <c r="P65" s="23"/>
      <c r="Q65" s="23"/>
      <c r="R65" s="10"/>
      <c r="S65" s="23"/>
      <c r="T65" s="23"/>
      <c r="U65" s="10"/>
      <c r="V65" s="23"/>
      <c r="W65" s="23"/>
      <c r="X65" s="10"/>
      <c r="Y65" s="23"/>
      <c r="Z65" s="23"/>
      <c r="AA65" s="10"/>
      <c r="AB65" s="23"/>
      <c r="AC65" s="23"/>
      <c r="AD65" s="10"/>
      <c r="AE65" s="23"/>
      <c r="AF65" s="23"/>
      <c r="AG65" s="10"/>
      <c r="AH65" s="23"/>
      <c r="AI65" s="23"/>
      <c r="AJ65" s="10"/>
      <c r="AK65" s="23"/>
      <c r="AL65" s="23"/>
      <c r="AM65" s="10"/>
      <c r="AN65" s="23"/>
      <c r="AO65" s="23"/>
      <c r="AP65" s="10"/>
      <c r="AQ65" s="23"/>
      <c r="AR65" s="23"/>
      <c r="AS65" s="10"/>
      <c r="AT65" s="23"/>
      <c r="AU65" s="23"/>
      <c r="AV65" s="10"/>
      <c r="AW65" s="23"/>
      <c r="AX65" s="23"/>
    </row>
    <row r="66" spans="1:50">
      <c r="A66" s="24" t="str">
        <f>[1]Feuil1!E195</f>
        <v>Taiarapu-Ouest</v>
      </c>
      <c r="B66" s="25">
        <f>[1]Feuil1!F195</f>
        <v>1</v>
      </c>
      <c r="C66" s="25">
        <f>[1]Feuil1!G195</f>
        <v>1958</v>
      </c>
      <c r="D66" s="25">
        <f>[1]Feuil1!H195</f>
        <v>1073</v>
      </c>
      <c r="E66" s="25">
        <f>[1]Feuil1!J195</f>
        <v>885</v>
      </c>
      <c r="F66" s="25">
        <f>[1]Feuil1!K195</f>
        <v>45.2</v>
      </c>
      <c r="G66" s="25">
        <f>[1]Feuil1!L195</f>
        <v>26</v>
      </c>
      <c r="H66" s="25">
        <f>[1]Feuil1!O195</f>
        <v>859</v>
      </c>
      <c r="I66" s="24">
        <f>[1]Feuil1!W195</f>
        <v>378</v>
      </c>
      <c r="J66" s="25">
        <f>[1]Feuil1!X195</f>
        <v>19.309999999999999</v>
      </c>
      <c r="K66" s="26">
        <f>[1]Feuil1!Y195</f>
        <v>44</v>
      </c>
      <c r="L66" s="24">
        <f>[1]Feuil1!AE195</f>
        <v>481</v>
      </c>
      <c r="M66" s="25">
        <f>[1]Feuil1!AF195</f>
        <v>24.57</v>
      </c>
      <c r="N66" s="26">
        <f>[1]Feuil1!AG195</f>
        <v>56</v>
      </c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0"/>
      <c r="AK66" s="10"/>
      <c r="AL66" s="10"/>
      <c r="AM66" s="10"/>
      <c r="AN66" s="10"/>
      <c r="AO66" s="10"/>
      <c r="AP66" s="10"/>
      <c r="AQ66" s="10"/>
      <c r="AR66" s="10"/>
      <c r="AS66" s="10"/>
      <c r="AT66" s="10"/>
      <c r="AU66" s="10"/>
      <c r="AV66" s="10"/>
      <c r="AW66" s="10"/>
      <c r="AX66" s="10"/>
    </row>
    <row r="67" spans="1:50">
      <c r="A67" s="24" t="str">
        <f>[1]Feuil1!E196</f>
        <v>Taiarapu-Ouest</v>
      </c>
      <c r="B67" s="25">
        <f>[1]Feuil1!F196</f>
        <v>2</v>
      </c>
      <c r="C67" s="25">
        <f>[1]Feuil1!G196</f>
        <v>1969</v>
      </c>
      <c r="D67" s="25">
        <f>[1]Feuil1!H196</f>
        <v>1135</v>
      </c>
      <c r="E67" s="25">
        <f>[1]Feuil1!J196</f>
        <v>834</v>
      </c>
      <c r="F67" s="25">
        <f>[1]Feuil1!K196</f>
        <v>42.36</v>
      </c>
      <c r="G67" s="25">
        <f>[1]Feuil1!L196</f>
        <v>21</v>
      </c>
      <c r="H67" s="25">
        <f>[1]Feuil1!O196</f>
        <v>813</v>
      </c>
      <c r="I67" s="24">
        <f>[1]Feuil1!W196</f>
        <v>320</v>
      </c>
      <c r="J67" s="25">
        <f>[1]Feuil1!X196</f>
        <v>16.25</v>
      </c>
      <c r="K67" s="26">
        <f>[1]Feuil1!Y196</f>
        <v>39.36</v>
      </c>
      <c r="L67" s="24">
        <f>[1]Feuil1!AE196</f>
        <v>493</v>
      </c>
      <c r="M67" s="25">
        <f>[1]Feuil1!AF196</f>
        <v>25.04</v>
      </c>
      <c r="N67" s="26">
        <f>[1]Feuil1!AG196</f>
        <v>60.64</v>
      </c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0"/>
      <c r="AK67" s="10"/>
      <c r="AL67" s="10"/>
      <c r="AM67" s="10"/>
      <c r="AN67" s="10"/>
      <c r="AO67" s="10"/>
      <c r="AP67" s="10"/>
      <c r="AQ67" s="10"/>
      <c r="AR67" s="10"/>
      <c r="AS67" s="10"/>
      <c r="AT67" s="10"/>
      <c r="AU67" s="10"/>
      <c r="AV67" s="10"/>
      <c r="AW67" s="10"/>
      <c r="AX67" s="10"/>
    </row>
    <row r="68" spans="1:50">
      <c r="A68" s="24" t="str">
        <f>[1]Feuil1!E197</f>
        <v>Taiarapu-Ouest</v>
      </c>
      <c r="B68" s="25">
        <f>[1]Feuil1!F197</f>
        <v>3</v>
      </c>
      <c r="C68" s="25">
        <f>[1]Feuil1!G197</f>
        <v>1306</v>
      </c>
      <c r="D68" s="25">
        <f>[1]Feuil1!H197</f>
        <v>571</v>
      </c>
      <c r="E68" s="25">
        <f>[1]Feuil1!J197</f>
        <v>735</v>
      </c>
      <c r="F68" s="25">
        <f>[1]Feuil1!K197</f>
        <v>56.28</v>
      </c>
      <c r="G68" s="25">
        <f>[1]Feuil1!L197</f>
        <v>13</v>
      </c>
      <c r="H68" s="25">
        <f>[1]Feuil1!O197</f>
        <v>722</v>
      </c>
      <c r="I68" s="24">
        <f>[1]Feuil1!W197</f>
        <v>317</v>
      </c>
      <c r="J68" s="25">
        <f>[1]Feuil1!X197</f>
        <v>24.27</v>
      </c>
      <c r="K68" s="26">
        <f>[1]Feuil1!Y197</f>
        <v>43.91</v>
      </c>
      <c r="L68" s="24">
        <f>[1]Feuil1!AE197</f>
        <v>405</v>
      </c>
      <c r="M68" s="25">
        <f>[1]Feuil1!AF197</f>
        <v>31.01</v>
      </c>
      <c r="N68" s="26">
        <f>[1]Feuil1!AG197</f>
        <v>56.09</v>
      </c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0"/>
      <c r="AK68" s="10"/>
      <c r="AL68" s="10"/>
      <c r="AM68" s="10"/>
      <c r="AN68" s="10"/>
      <c r="AO68" s="10"/>
      <c r="AP68" s="10"/>
      <c r="AQ68" s="10"/>
      <c r="AR68" s="10"/>
      <c r="AS68" s="10"/>
      <c r="AT68" s="10"/>
      <c r="AU68" s="10"/>
      <c r="AV68" s="10"/>
      <c r="AW68" s="10"/>
      <c r="AX68" s="10"/>
    </row>
    <row r="69" spans="1:50">
      <c r="A69" s="20" t="str">
        <f>UPPER([1]Feuil1!E205)</f>
        <v>TEVA I UTA</v>
      </c>
      <c r="B69" s="27"/>
      <c r="C69" s="27">
        <f>SUM(C70:C72)</f>
        <v>6387</v>
      </c>
      <c r="D69" s="27">
        <f t="shared" ref="D69:E69" si="12">SUM(D70:D72)</f>
        <v>2739</v>
      </c>
      <c r="E69" s="27">
        <f t="shared" si="12"/>
        <v>3648</v>
      </c>
      <c r="F69" s="21">
        <f>E69/C69</f>
        <v>0.57116016909347112</v>
      </c>
      <c r="G69" s="27">
        <f t="shared" ref="G69:I69" si="13">SUM(G70:G72)</f>
        <v>55</v>
      </c>
      <c r="H69" s="27">
        <f t="shared" si="13"/>
        <v>3593</v>
      </c>
      <c r="I69" s="20">
        <f t="shared" si="13"/>
        <v>1400</v>
      </c>
      <c r="J69" s="21">
        <f>I69/$C69</f>
        <v>0.21919524033192422</v>
      </c>
      <c r="K69" s="22">
        <f>I69/$H69</f>
        <v>0.38964653492902868</v>
      </c>
      <c r="L69" s="20">
        <f t="shared" ref="L69" si="14">SUM(L70:L72)</f>
        <v>2193</v>
      </c>
      <c r="M69" s="21">
        <f>L69/$C69</f>
        <v>0.34335368717707843</v>
      </c>
      <c r="N69" s="22">
        <f>L69/$H69</f>
        <v>0.61035346507097132</v>
      </c>
      <c r="O69" s="10"/>
      <c r="P69" s="23"/>
      <c r="Q69" s="23"/>
      <c r="R69" s="10"/>
      <c r="S69" s="23"/>
      <c r="T69" s="23"/>
      <c r="U69" s="10"/>
      <c r="V69" s="23"/>
      <c r="W69" s="23"/>
      <c r="X69" s="10"/>
      <c r="Y69" s="23"/>
      <c r="Z69" s="23"/>
      <c r="AA69" s="10"/>
      <c r="AB69" s="23"/>
      <c r="AC69" s="23"/>
      <c r="AD69" s="10"/>
      <c r="AE69" s="23"/>
      <c r="AF69" s="23"/>
      <c r="AG69" s="10"/>
      <c r="AH69" s="23"/>
      <c r="AI69" s="23"/>
      <c r="AJ69" s="10"/>
      <c r="AK69" s="23"/>
      <c r="AL69" s="23"/>
      <c r="AM69" s="10"/>
      <c r="AN69" s="23"/>
      <c r="AO69" s="23"/>
      <c r="AP69" s="10"/>
      <c r="AQ69" s="23"/>
      <c r="AR69" s="23"/>
      <c r="AS69" s="10"/>
      <c r="AT69" s="23"/>
      <c r="AU69" s="23"/>
      <c r="AV69" s="10"/>
      <c r="AW69" s="23"/>
      <c r="AX69" s="23"/>
    </row>
    <row r="70" spans="1:50">
      <c r="A70" s="24" t="s">
        <v>29</v>
      </c>
      <c r="B70" s="25">
        <f>[1]Feuil1!F205</f>
        <v>1</v>
      </c>
      <c r="C70" s="25">
        <f>[1]Feuil1!G205</f>
        <v>1813</v>
      </c>
      <c r="D70" s="25">
        <f>[1]Feuil1!H205</f>
        <v>813</v>
      </c>
      <c r="E70" s="25">
        <f>[1]Feuil1!J205</f>
        <v>1000</v>
      </c>
      <c r="F70" s="25">
        <f>[1]Feuil1!K205</f>
        <v>55.16</v>
      </c>
      <c r="G70" s="25">
        <f>[1]Feuil1!L205</f>
        <v>11</v>
      </c>
      <c r="H70" s="25">
        <f>[1]Feuil1!O205</f>
        <v>989</v>
      </c>
      <c r="I70" s="24">
        <f>[1]Feuil1!W205</f>
        <v>458</v>
      </c>
      <c r="J70" s="25">
        <f>[1]Feuil1!X205</f>
        <v>25.26</v>
      </c>
      <c r="K70" s="26">
        <f>[1]Feuil1!Y205</f>
        <v>46.31</v>
      </c>
      <c r="L70" s="24">
        <f>[1]Feuil1!AE205</f>
        <v>531</v>
      </c>
      <c r="M70" s="25">
        <f>[1]Feuil1!AF205</f>
        <v>29.29</v>
      </c>
      <c r="N70" s="26">
        <f>[1]Feuil1!AG205</f>
        <v>53.69</v>
      </c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0"/>
      <c r="AJ70" s="10"/>
      <c r="AK70" s="10"/>
      <c r="AL70" s="10"/>
      <c r="AM70" s="10"/>
      <c r="AN70" s="10"/>
      <c r="AO70" s="10"/>
      <c r="AP70" s="10"/>
      <c r="AQ70" s="10"/>
      <c r="AR70" s="10"/>
      <c r="AS70" s="10"/>
      <c r="AT70" s="10"/>
      <c r="AU70" s="10"/>
      <c r="AV70" s="10"/>
      <c r="AW70" s="10"/>
      <c r="AX70" s="10"/>
    </row>
    <row r="71" spans="1:50">
      <c r="A71" s="24" t="s">
        <v>29</v>
      </c>
      <c r="B71" s="25">
        <f>[1]Feuil1!F206</f>
        <v>2</v>
      </c>
      <c r="C71" s="25">
        <f>[1]Feuil1!G206</f>
        <v>1490</v>
      </c>
      <c r="D71" s="25">
        <f>[1]Feuil1!H206</f>
        <v>693</v>
      </c>
      <c r="E71" s="25">
        <f>[1]Feuil1!J206</f>
        <v>797</v>
      </c>
      <c r="F71" s="25">
        <f>[1]Feuil1!K206</f>
        <v>53.49</v>
      </c>
      <c r="G71" s="25">
        <f>[1]Feuil1!L206</f>
        <v>18</v>
      </c>
      <c r="H71" s="25">
        <f>[1]Feuil1!O206</f>
        <v>779</v>
      </c>
      <c r="I71" s="24">
        <f>[1]Feuil1!W206</f>
        <v>379</v>
      </c>
      <c r="J71" s="25">
        <f>[1]Feuil1!X206</f>
        <v>25.44</v>
      </c>
      <c r="K71" s="26">
        <f>[1]Feuil1!Y206</f>
        <v>48.65</v>
      </c>
      <c r="L71" s="24">
        <f>[1]Feuil1!AE206</f>
        <v>400</v>
      </c>
      <c r="M71" s="25">
        <f>[1]Feuil1!AF206</f>
        <v>26.85</v>
      </c>
      <c r="N71" s="26">
        <f>[1]Feuil1!AG206</f>
        <v>51.35</v>
      </c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0"/>
      <c r="AK71" s="10"/>
      <c r="AL71" s="10"/>
      <c r="AM71" s="10"/>
      <c r="AN71" s="10"/>
      <c r="AO71" s="10"/>
      <c r="AP71" s="10"/>
      <c r="AQ71" s="10"/>
      <c r="AR71" s="10"/>
      <c r="AS71" s="10"/>
      <c r="AT71" s="10"/>
      <c r="AU71" s="10"/>
      <c r="AV71" s="10"/>
      <c r="AW71" s="10"/>
      <c r="AX71" s="10"/>
    </row>
    <row r="72" spans="1:50">
      <c r="A72" s="24" t="s">
        <v>30</v>
      </c>
      <c r="B72" s="25">
        <f>[1]Feuil1!F207</f>
        <v>3</v>
      </c>
      <c r="C72" s="25">
        <f>[1]Feuil1!G207</f>
        <v>3084</v>
      </c>
      <c r="D72" s="25">
        <f>[1]Feuil1!H207</f>
        <v>1233</v>
      </c>
      <c r="E72" s="25">
        <f>[1]Feuil1!J207</f>
        <v>1851</v>
      </c>
      <c r="F72" s="25">
        <f>[1]Feuil1!K207</f>
        <v>60.02</v>
      </c>
      <c r="G72" s="25">
        <f>[1]Feuil1!L207</f>
        <v>26</v>
      </c>
      <c r="H72" s="25">
        <f>[1]Feuil1!O207</f>
        <v>1825</v>
      </c>
      <c r="I72" s="24">
        <f>[1]Feuil1!W207</f>
        <v>563</v>
      </c>
      <c r="J72" s="25">
        <f>[1]Feuil1!X207</f>
        <v>18.260000000000002</v>
      </c>
      <c r="K72" s="26">
        <f>[1]Feuil1!Y207</f>
        <v>30.85</v>
      </c>
      <c r="L72" s="24">
        <f>[1]Feuil1!AE207</f>
        <v>1262</v>
      </c>
      <c r="M72" s="25">
        <f>[1]Feuil1!AF207</f>
        <v>40.92</v>
      </c>
      <c r="N72" s="26">
        <f>[1]Feuil1!AG207</f>
        <v>69.150000000000006</v>
      </c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J72" s="10"/>
      <c r="AK72" s="10"/>
      <c r="AL72" s="10"/>
      <c r="AM72" s="10"/>
      <c r="AN72" s="10"/>
      <c r="AO72" s="10"/>
      <c r="AP72" s="10"/>
      <c r="AQ72" s="10"/>
      <c r="AR72" s="10"/>
      <c r="AS72" s="10"/>
      <c r="AT72" s="10"/>
      <c r="AU72" s="10"/>
      <c r="AV72" s="10"/>
      <c r="AW72" s="10"/>
      <c r="AX72" s="10"/>
    </row>
    <row r="73" spans="1:50">
      <c r="A73" s="20" t="str">
        <f>UPPER([1]Feuil1!E208)</f>
        <v>TUBUAI</v>
      </c>
      <c r="B73" s="27"/>
      <c r="C73" s="27">
        <f>SUM(C74:C76)</f>
        <v>1472</v>
      </c>
      <c r="D73" s="27">
        <f t="shared" ref="D73:E73" si="15">SUM(D74:D76)</f>
        <v>461</v>
      </c>
      <c r="E73" s="27">
        <f t="shared" si="15"/>
        <v>1011</v>
      </c>
      <c r="F73" s="21">
        <f>E73/C73</f>
        <v>0.68682065217391308</v>
      </c>
      <c r="G73" s="27">
        <f t="shared" ref="G73:I73" si="16">SUM(G74:G76)</f>
        <v>21</v>
      </c>
      <c r="H73" s="27">
        <f t="shared" si="16"/>
        <v>990</v>
      </c>
      <c r="I73" s="20">
        <f t="shared" si="16"/>
        <v>502</v>
      </c>
      <c r="J73" s="21">
        <f>I73/$C73</f>
        <v>0.34103260869565216</v>
      </c>
      <c r="K73" s="22">
        <f>I73/$H73</f>
        <v>0.50707070707070712</v>
      </c>
      <c r="L73" s="20">
        <f t="shared" ref="L73" si="17">SUM(L74:L76)</f>
        <v>488</v>
      </c>
      <c r="M73" s="21">
        <f>L73/$C73</f>
        <v>0.33152173913043476</v>
      </c>
      <c r="N73" s="22">
        <f>L73/$H73</f>
        <v>0.49292929292929294</v>
      </c>
      <c r="O73" s="10"/>
      <c r="P73" s="23"/>
      <c r="Q73" s="23"/>
      <c r="R73" s="10"/>
      <c r="S73" s="23"/>
      <c r="T73" s="23"/>
      <c r="U73" s="10"/>
      <c r="V73" s="23"/>
      <c r="W73" s="23"/>
      <c r="X73" s="10"/>
      <c r="Y73" s="23"/>
      <c r="Z73" s="23"/>
      <c r="AA73" s="10"/>
      <c r="AB73" s="23"/>
      <c r="AC73" s="23"/>
      <c r="AD73" s="10"/>
      <c r="AE73" s="23"/>
      <c r="AF73" s="23"/>
      <c r="AG73" s="10"/>
      <c r="AH73" s="23"/>
      <c r="AI73" s="23"/>
      <c r="AJ73" s="10"/>
      <c r="AK73" s="23"/>
      <c r="AL73" s="23"/>
      <c r="AM73" s="10"/>
      <c r="AN73" s="23"/>
      <c r="AO73" s="23"/>
      <c r="AP73" s="10"/>
      <c r="AQ73" s="23"/>
      <c r="AR73" s="23"/>
      <c r="AS73" s="10"/>
      <c r="AT73" s="23"/>
      <c r="AU73" s="23"/>
      <c r="AV73" s="10"/>
      <c r="AW73" s="23"/>
      <c r="AX73" s="23"/>
    </row>
    <row r="74" spans="1:50">
      <c r="A74" s="24" t="s">
        <v>31</v>
      </c>
      <c r="B74" s="25">
        <f>[1]Feuil1!F208</f>
        <v>1</v>
      </c>
      <c r="C74" s="25">
        <f>[1]Feuil1!G208</f>
        <v>678</v>
      </c>
      <c r="D74" s="25">
        <f>[1]Feuil1!H208</f>
        <v>222</v>
      </c>
      <c r="E74" s="25">
        <f>[1]Feuil1!J208</f>
        <v>456</v>
      </c>
      <c r="F74" s="25">
        <f>[1]Feuil1!K208</f>
        <v>67.260000000000005</v>
      </c>
      <c r="G74" s="25">
        <f>[1]Feuil1!L208</f>
        <v>6</v>
      </c>
      <c r="H74" s="25">
        <f>[1]Feuil1!O208</f>
        <v>450</v>
      </c>
      <c r="I74" s="24">
        <f>[1]Feuil1!W208</f>
        <v>235</v>
      </c>
      <c r="J74" s="25">
        <f>[1]Feuil1!X208</f>
        <v>34.659999999999997</v>
      </c>
      <c r="K74" s="26">
        <f>[1]Feuil1!Y208</f>
        <v>52.22</v>
      </c>
      <c r="L74" s="24">
        <f>[1]Feuil1!AE208</f>
        <v>215</v>
      </c>
      <c r="M74" s="25">
        <f>[1]Feuil1!AF208</f>
        <v>31.71</v>
      </c>
      <c r="N74" s="26">
        <f>[1]Feuil1!AG208</f>
        <v>47.78</v>
      </c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  <c r="AJ74" s="10"/>
      <c r="AK74" s="10"/>
      <c r="AL74" s="10"/>
      <c r="AM74" s="10"/>
      <c r="AN74" s="10"/>
      <c r="AO74" s="10"/>
      <c r="AP74" s="10"/>
      <c r="AQ74" s="10"/>
      <c r="AR74" s="10"/>
      <c r="AS74" s="10"/>
      <c r="AT74" s="10"/>
      <c r="AU74" s="10"/>
      <c r="AV74" s="10"/>
      <c r="AW74" s="10"/>
      <c r="AX74" s="10"/>
    </row>
    <row r="75" spans="1:50">
      <c r="A75" s="24" t="s">
        <v>32</v>
      </c>
      <c r="B75" s="25">
        <f>[1]Feuil1!F209</f>
        <v>2</v>
      </c>
      <c r="C75" s="25">
        <f>[1]Feuil1!G209</f>
        <v>366</v>
      </c>
      <c r="D75" s="25">
        <f>[1]Feuil1!H209</f>
        <v>111</v>
      </c>
      <c r="E75" s="25">
        <f>[1]Feuil1!J209</f>
        <v>255</v>
      </c>
      <c r="F75" s="25">
        <f>[1]Feuil1!K209</f>
        <v>69.67</v>
      </c>
      <c r="G75" s="25">
        <f>[1]Feuil1!L209</f>
        <v>4</v>
      </c>
      <c r="H75" s="25">
        <f>[1]Feuil1!O209</f>
        <v>251</v>
      </c>
      <c r="I75" s="24">
        <f>[1]Feuil1!W209</f>
        <v>122</v>
      </c>
      <c r="J75" s="25">
        <f>[1]Feuil1!X209</f>
        <v>33.33</v>
      </c>
      <c r="K75" s="26">
        <f>[1]Feuil1!Y209</f>
        <v>48.61</v>
      </c>
      <c r="L75" s="24">
        <f>[1]Feuil1!AE209</f>
        <v>129</v>
      </c>
      <c r="M75" s="25">
        <f>[1]Feuil1!AF209</f>
        <v>35.25</v>
      </c>
      <c r="N75" s="26">
        <f>[1]Feuil1!AG209</f>
        <v>51.39</v>
      </c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0"/>
      <c r="AK75" s="10"/>
      <c r="AL75" s="10"/>
      <c r="AM75" s="10"/>
      <c r="AN75" s="10"/>
      <c r="AO75" s="10"/>
      <c r="AP75" s="10"/>
      <c r="AQ75" s="10"/>
      <c r="AR75" s="10"/>
      <c r="AS75" s="10"/>
      <c r="AT75" s="10"/>
      <c r="AU75" s="10"/>
      <c r="AV75" s="10"/>
      <c r="AW75" s="10"/>
      <c r="AX75" s="10"/>
    </row>
    <row r="76" spans="1:50" ht="14" thickBot="1">
      <c r="A76" s="28" t="s">
        <v>33</v>
      </c>
      <c r="B76" s="29">
        <f>[1]Feuil1!F210</f>
        <v>3</v>
      </c>
      <c r="C76" s="29">
        <f>[1]Feuil1!G210</f>
        <v>428</v>
      </c>
      <c r="D76" s="29">
        <f>[1]Feuil1!H210</f>
        <v>128</v>
      </c>
      <c r="E76" s="29">
        <f>[1]Feuil1!J210</f>
        <v>300</v>
      </c>
      <c r="F76" s="29">
        <f>[1]Feuil1!K210</f>
        <v>70.09</v>
      </c>
      <c r="G76" s="29">
        <f>[1]Feuil1!L210</f>
        <v>11</v>
      </c>
      <c r="H76" s="29">
        <f>[1]Feuil1!O210</f>
        <v>289</v>
      </c>
      <c r="I76" s="28">
        <f>[1]Feuil1!W210</f>
        <v>145</v>
      </c>
      <c r="J76" s="29">
        <f>[1]Feuil1!X210</f>
        <v>33.880000000000003</v>
      </c>
      <c r="K76" s="30">
        <f>[1]Feuil1!Y210</f>
        <v>50.17</v>
      </c>
      <c r="L76" s="28">
        <f>[1]Feuil1!AE210</f>
        <v>144</v>
      </c>
      <c r="M76" s="29">
        <f>[1]Feuil1!AF210</f>
        <v>33.64</v>
      </c>
      <c r="N76" s="30">
        <f>[1]Feuil1!AG210</f>
        <v>49.83</v>
      </c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0"/>
      <c r="AK76" s="10"/>
      <c r="AL76" s="10"/>
      <c r="AM76" s="10"/>
      <c r="AN76" s="10"/>
      <c r="AO76" s="10"/>
      <c r="AP76" s="10"/>
      <c r="AQ76" s="10"/>
      <c r="AR76" s="10"/>
      <c r="AS76" s="10"/>
      <c r="AT76" s="10"/>
      <c r="AU76" s="10"/>
      <c r="AV76" s="10"/>
      <c r="AW76" s="10"/>
      <c r="AX76" s="10"/>
    </row>
    <row r="77" spans="1:50">
      <c r="A77" s="25"/>
      <c r="B77" s="25"/>
      <c r="C77" s="25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0"/>
      <c r="AK77" s="10"/>
      <c r="AL77" s="10"/>
      <c r="AM77" s="10"/>
      <c r="AN77" s="10"/>
      <c r="AO77" s="10"/>
      <c r="AP77" s="10"/>
      <c r="AQ77" s="10"/>
      <c r="AR77" s="10"/>
      <c r="AS77" s="10"/>
      <c r="AT77" s="10"/>
      <c r="AU77" s="10"/>
      <c r="AV77" s="10"/>
      <c r="AW77" s="10"/>
      <c r="AX77" s="10"/>
    </row>
    <row r="78" spans="1:50"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0"/>
      <c r="AJ78" s="10"/>
      <c r="AK78" s="10"/>
      <c r="AL78" s="10"/>
      <c r="AM78" s="10"/>
      <c r="AN78" s="10"/>
      <c r="AO78" s="10"/>
      <c r="AP78" s="10"/>
      <c r="AQ78" s="10"/>
      <c r="AR78" s="10"/>
      <c r="AS78" s="10"/>
      <c r="AT78" s="10"/>
      <c r="AU78" s="10"/>
      <c r="AV78" s="10"/>
      <c r="AW78" s="10"/>
      <c r="AX78" s="10"/>
    </row>
    <row r="79" spans="1:50">
      <c r="A79" s="31"/>
      <c r="B79" s="31"/>
      <c r="C79" s="31"/>
      <c r="D79" s="31"/>
      <c r="E79" s="31"/>
      <c r="F79" s="31"/>
      <c r="G79" s="31"/>
      <c r="H79" s="31"/>
      <c r="I79" s="32" t="str">
        <f>[1]Feuil1!T$47</f>
        <v>NEUFFER</v>
      </c>
      <c r="J79" s="6"/>
      <c r="K79" s="33" t="str">
        <f>[1]Feuil1!U$47</f>
        <v>Philippe</v>
      </c>
      <c r="L79" s="32" t="str">
        <f>[1]Feuil1!AB$47</f>
        <v>TAHUAITU</v>
      </c>
      <c r="M79" s="6"/>
      <c r="N79" s="33" t="str">
        <f>[1]Feuil1!AC$47</f>
        <v>Jonas</v>
      </c>
      <c r="O79" s="8"/>
      <c r="P79" s="8"/>
      <c r="Q79" s="9"/>
      <c r="R79" s="8"/>
      <c r="S79" s="8"/>
      <c r="T79" s="10"/>
      <c r="U79" s="9"/>
      <c r="V79" s="10"/>
      <c r="W79" s="9"/>
      <c r="X79" s="8"/>
      <c r="Y79" s="11"/>
      <c r="Z79" s="9"/>
      <c r="AA79" s="8"/>
      <c r="AB79" s="11"/>
      <c r="AC79" s="9"/>
      <c r="AD79" s="8"/>
      <c r="AE79" s="11"/>
      <c r="AF79" s="9"/>
      <c r="AG79" s="8"/>
      <c r="AH79" s="8"/>
      <c r="AI79" s="10"/>
      <c r="AJ79" s="8"/>
      <c r="AK79" s="8"/>
      <c r="AL79" s="10"/>
      <c r="AM79" s="8"/>
      <c r="AN79" s="8"/>
      <c r="AO79" s="10"/>
      <c r="AP79" s="8"/>
      <c r="AQ79" s="8"/>
      <c r="AR79" s="10"/>
      <c r="AS79" s="8"/>
      <c r="AT79" s="8"/>
      <c r="AU79" s="10"/>
      <c r="AV79" s="8"/>
      <c r="AW79" s="8"/>
      <c r="AX79" s="10"/>
    </row>
    <row r="80" spans="1:50" ht="27" thickBot="1">
      <c r="A80" s="34" t="s">
        <v>34</v>
      </c>
      <c r="B80" s="35" t="s">
        <v>35</v>
      </c>
      <c r="C80" s="34" t="s">
        <v>3</v>
      </c>
      <c r="D80" s="34" t="s">
        <v>4</v>
      </c>
      <c r="E80" s="34" t="s">
        <v>5</v>
      </c>
      <c r="F80" s="34" t="s">
        <v>36</v>
      </c>
      <c r="G80" s="34" t="s">
        <v>7</v>
      </c>
      <c r="H80" s="34" t="s">
        <v>8</v>
      </c>
      <c r="I80" s="36" t="s">
        <v>9</v>
      </c>
      <c r="J80" s="37" t="s">
        <v>37</v>
      </c>
      <c r="K80" s="38" t="s">
        <v>11</v>
      </c>
      <c r="L80" s="36" t="s">
        <v>9</v>
      </c>
      <c r="M80" s="37" t="s">
        <v>37</v>
      </c>
      <c r="N80" s="38" t="s">
        <v>11</v>
      </c>
      <c r="O80" s="39"/>
      <c r="P80" s="39"/>
      <c r="Q80" s="39"/>
      <c r="R80" s="39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  <c r="AF80" s="39"/>
      <c r="AG80" s="39"/>
      <c r="AH80" s="39"/>
      <c r="AI80" s="39"/>
      <c r="AJ80" s="39"/>
      <c r="AK80" s="39"/>
      <c r="AL80" s="39"/>
      <c r="AM80" s="39"/>
      <c r="AN80" s="39"/>
      <c r="AO80" s="39"/>
      <c r="AP80" s="39"/>
      <c r="AQ80" s="39"/>
      <c r="AR80" s="39"/>
      <c r="AS80" s="39"/>
      <c r="AT80" s="39"/>
      <c r="AU80" s="39"/>
      <c r="AV80" s="39"/>
      <c r="AW80" s="39"/>
      <c r="AX80" s="39"/>
    </row>
    <row r="81" spans="1:50" ht="14" thickBot="1">
      <c r="A81" s="40" t="s">
        <v>38</v>
      </c>
      <c r="B81" s="41">
        <f>COUNTA(B5:B76)</f>
        <v>60</v>
      </c>
      <c r="C81" s="41">
        <f>SUM(C73+C69+C65+C57+C53+C49+C47+C42+C34+C25+C12+C5)</f>
        <v>59478</v>
      </c>
      <c r="D81" s="41">
        <f>SUM(D73+D69+D65+D57+D53+D49+D47+D42+D34+D25+D12+D5)</f>
        <v>27844</v>
      </c>
      <c r="E81" s="41">
        <f t="shared" ref="E81:L81" si="18">SUM(E73+E69+E65+E57+E53+E49+E47+E42+E34+E25+E12+E5)</f>
        <v>31634</v>
      </c>
      <c r="F81" s="42">
        <f>E81/C81</f>
        <v>0.53186051985608129</v>
      </c>
      <c r="G81" s="41">
        <f t="shared" si="18"/>
        <v>911</v>
      </c>
      <c r="H81" s="41">
        <f t="shared" si="18"/>
        <v>30723</v>
      </c>
      <c r="I81" s="40">
        <f t="shared" si="18"/>
        <v>14310</v>
      </c>
      <c r="J81" s="42">
        <f>I81/$C81</f>
        <v>0.24059316049631796</v>
      </c>
      <c r="K81" s="42">
        <f>I81/$H81</f>
        <v>0.46577482667708231</v>
      </c>
      <c r="L81" s="40">
        <f t="shared" si="18"/>
        <v>16413</v>
      </c>
      <c r="M81" s="42">
        <f>L81/$C81</f>
        <v>0.27595077171391102</v>
      </c>
      <c r="N81" s="43">
        <f>L81/$H81</f>
        <v>0.53422517332291763</v>
      </c>
      <c r="O81" s="10"/>
      <c r="P81" s="23"/>
      <c r="Q81" s="23"/>
      <c r="R81" s="10"/>
      <c r="S81" s="23"/>
      <c r="T81" s="23"/>
      <c r="U81" s="10"/>
      <c r="V81" s="23"/>
      <c r="W81" s="23"/>
      <c r="X81" s="10"/>
      <c r="Y81" s="23"/>
      <c r="Z81" s="23"/>
      <c r="AA81" s="10"/>
      <c r="AB81" s="23"/>
      <c r="AC81" s="23"/>
      <c r="AD81" s="10"/>
      <c r="AE81" s="23"/>
      <c r="AF81" s="23"/>
      <c r="AG81" s="10"/>
      <c r="AH81" s="23"/>
      <c r="AI81" s="23"/>
      <c r="AJ81" s="10"/>
      <c r="AK81" s="23"/>
      <c r="AL81" s="23"/>
      <c r="AM81" s="10"/>
      <c r="AN81" s="23"/>
      <c r="AO81" s="23"/>
      <c r="AP81" s="10"/>
      <c r="AQ81" s="23"/>
      <c r="AR81" s="23"/>
      <c r="AS81" s="10"/>
      <c r="AT81" s="23"/>
      <c r="AU81" s="23"/>
      <c r="AV81" s="10"/>
      <c r="AW81" s="23"/>
      <c r="AX81" s="23"/>
    </row>
    <row r="82" spans="1:50">
      <c r="A82" s="44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  <c r="AJ82" s="10"/>
      <c r="AK82" s="10"/>
      <c r="AL82" s="10"/>
      <c r="AM82" s="10"/>
      <c r="AN82" s="10"/>
      <c r="AO82" s="10"/>
      <c r="AP82" s="10"/>
      <c r="AQ82" s="10"/>
      <c r="AR82" s="10"/>
      <c r="AS82" s="10"/>
      <c r="AT82" s="10"/>
      <c r="AU82" s="10"/>
      <c r="AV82" s="10"/>
      <c r="AW82" s="10"/>
      <c r="AX82" s="10"/>
    </row>
    <row r="83" spans="1:50">
      <c r="Q83" s="10"/>
    </row>
    <row r="84" spans="1:50" ht="14" thickBot="1">
      <c r="A84" s="29"/>
      <c r="B84" s="29"/>
      <c r="C84" s="29"/>
      <c r="D84" s="29"/>
      <c r="E84" s="29"/>
      <c r="F84" s="29"/>
      <c r="G84" s="29"/>
      <c r="H84" s="29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</row>
    <row r="85" spans="1:50">
      <c r="I85" s="45"/>
      <c r="J85" s="45"/>
      <c r="K85" s="45"/>
      <c r="L85" s="45"/>
      <c r="M85" s="45"/>
      <c r="N85" s="45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</row>
    <row r="86" spans="1:50">
      <c r="I86" s="9"/>
      <c r="J86" s="9"/>
      <c r="K86" s="9"/>
      <c r="L86" s="9"/>
      <c r="M86" s="9"/>
      <c r="N86" s="9"/>
      <c r="O86" s="9"/>
      <c r="P86" s="9"/>
      <c r="Q86" s="10"/>
      <c r="R86" s="10"/>
      <c r="S86" s="10"/>
      <c r="T86" s="10"/>
      <c r="U86" s="10"/>
      <c r="V86" s="10"/>
      <c r="W86" s="10"/>
      <c r="X86" s="10"/>
      <c r="Y86" s="10"/>
      <c r="Z86" s="10"/>
    </row>
    <row r="87" spans="1:50" ht="26">
      <c r="A87" s="46" t="str">
        <f>'[1]Bureau de vote'!$A$286</f>
        <v>TOTAL</v>
      </c>
      <c r="B87" s="47" t="str">
        <f>'[1]Bureau de vote'!$B$286</f>
        <v>Nbr bureau de vote</v>
      </c>
      <c r="C87" s="46" t="str">
        <f>'[1]Bureau de vote'!$C$286</f>
        <v>Inscrits</v>
      </c>
      <c r="D87" s="46" t="str">
        <f>'[1]Bureau de vote'!$D$286</f>
        <v>Abstentions</v>
      </c>
      <c r="E87" s="46" t="str">
        <f>'[1]Bureau de vote'!$E$286</f>
        <v>Votants</v>
      </c>
      <c r="F87" s="46" t="str">
        <f>'[1]Bureau de vote'!$F$286</f>
        <v>% Particip.</v>
      </c>
      <c r="G87" s="46" t="str">
        <f>'[1]Bureau de vote'!$G$286</f>
        <v>Blancs et nuls</v>
      </c>
      <c r="H87" s="46" t="str">
        <f>'[1]Bureau de vote'!$H$286</f>
        <v>Exprimés</v>
      </c>
      <c r="I87" s="39"/>
      <c r="J87" s="39"/>
      <c r="K87" s="39"/>
      <c r="L87" s="39"/>
      <c r="M87" s="39"/>
      <c r="N87" s="39"/>
      <c r="O87" s="39"/>
      <c r="P87" s="39"/>
      <c r="Q87" s="10"/>
      <c r="R87" s="10"/>
      <c r="S87" s="10"/>
      <c r="T87" s="10"/>
      <c r="U87" s="10"/>
      <c r="V87" s="10"/>
      <c r="W87" s="10"/>
      <c r="X87" s="10"/>
      <c r="Y87" s="10"/>
      <c r="Z87" s="10"/>
    </row>
    <row r="88" spans="1:50" ht="14" thickBot="1">
      <c r="A88" s="48" t="str">
        <f>'[1]Bureau de vote'!$A$287</f>
        <v>POLYNÉSIE FRANÇAISE</v>
      </c>
      <c r="B88" s="49">
        <f>'[1]Bureau de vote'!$B$287</f>
        <v>227</v>
      </c>
      <c r="C88" s="49">
        <f>'[1]Bureau de vote'!$C$287</f>
        <v>186547</v>
      </c>
      <c r="D88" s="49">
        <f>'[1]Bureau de vote'!$D$287</f>
        <v>85850</v>
      </c>
      <c r="E88" s="49">
        <f>'[1]Bureau de vote'!$E$287</f>
        <v>100697</v>
      </c>
      <c r="F88" s="50">
        <f>'[1]Bureau de vote'!$F$287</f>
        <v>0.53979426096372496</v>
      </c>
      <c r="G88" s="49">
        <f>'[1]Bureau de vote'!$G$287</f>
        <v>3510</v>
      </c>
      <c r="H88" s="51">
        <f>'[1]Bureau de vote'!$H$287</f>
        <v>97187</v>
      </c>
      <c r="I88" s="10"/>
      <c r="J88" s="10"/>
      <c r="K88" s="23"/>
      <c r="L88" s="10"/>
      <c r="M88" s="10"/>
      <c r="N88" s="23"/>
      <c r="O88" s="10"/>
      <c r="P88" s="23"/>
      <c r="Q88" s="10"/>
      <c r="R88" s="10"/>
      <c r="S88" s="10"/>
      <c r="T88" s="10"/>
      <c r="U88" s="10"/>
      <c r="V88" s="10"/>
      <c r="W88" s="10"/>
      <c r="X88" s="10"/>
      <c r="Y88" s="10"/>
      <c r="Z88" s="10"/>
    </row>
    <row r="89" spans="1:50"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</row>
    <row r="90" spans="1:50"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</row>
    <row r="91" spans="1:50">
      <c r="O91" s="10"/>
      <c r="P91" s="10"/>
      <c r="Q91" s="10"/>
    </row>
    <row r="92" spans="1:50">
      <c r="O92" s="10"/>
      <c r="P92" s="10"/>
      <c r="Q92" s="10"/>
    </row>
    <row r="93" spans="1:50">
      <c r="O93" s="10"/>
      <c r="P93" s="10"/>
      <c r="Q93" s="10"/>
    </row>
    <row r="94" spans="1:50">
      <c r="O94" s="23"/>
      <c r="P94" s="23"/>
      <c r="Q94" s="23"/>
    </row>
    <row r="95" spans="1:50">
      <c r="O95" s="10"/>
      <c r="P95" s="10"/>
      <c r="Q95" s="10"/>
    </row>
    <row r="96" spans="1:50">
      <c r="O96" s="10"/>
      <c r="P96" s="10"/>
      <c r="Q96" s="10"/>
    </row>
    <row r="97" spans="15:17">
      <c r="O97" s="10"/>
      <c r="P97" s="10"/>
      <c r="Q97" s="10"/>
    </row>
    <row r="98" spans="15:17">
      <c r="O98" s="10"/>
      <c r="P98" s="10"/>
      <c r="Q98" s="10"/>
    </row>
    <row r="99" spans="15:17">
      <c r="O99" s="10"/>
      <c r="P99" s="10"/>
      <c r="Q99" s="10"/>
    </row>
    <row r="100" spans="15:17">
      <c r="O100" s="10"/>
      <c r="P100" s="10"/>
      <c r="Q100" s="10"/>
    </row>
    <row r="101" spans="15:17">
      <c r="O101" s="10"/>
      <c r="P101" s="10"/>
      <c r="Q101" s="10"/>
    </row>
    <row r="102" spans="15:17">
      <c r="O102" s="10"/>
      <c r="P102" s="10"/>
      <c r="Q102" s="10"/>
    </row>
    <row r="103" spans="15:17">
      <c r="O103" s="23"/>
      <c r="P103" s="23"/>
      <c r="Q103" s="23"/>
    </row>
    <row r="104" spans="15:17">
      <c r="O104" s="10"/>
      <c r="P104" s="10"/>
      <c r="Q104" s="10"/>
    </row>
    <row r="105" spans="15:17">
      <c r="O105" s="23"/>
      <c r="P105" s="23"/>
      <c r="Q105" s="23"/>
    </row>
    <row r="106" spans="15:17">
      <c r="O106" s="10"/>
      <c r="P106" s="10"/>
      <c r="Q106" s="10"/>
    </row>
    <row r="107" spans="15:17">
      <c r="O107" s="10"/>
      <c r="P107" s="10"/>
      <c r="Q107" s="10"/>
    </row>
    <row r="108" spans="15:17">
      <c r="O108" s="10"/>
      <c r="P108" s="10"/>
      <c r="Q108" s="10"/>
    </row>
    <row r="109" spans="15:17">
      <c r="O109" s="10"/>
      <c r="P109" s="10"/>
      <c r="Q109" s="10"/>
    </row>
    <row r="110" spans="15:17">
      <c r="O110" s="10"/>
      <c r="P110" s="10"/>
      <c r="Q110" s="10"/>
    </row>
    <row r="111" spans="15:17">
      <c r="O111" s="23"/>
      <c r="P111" s="23"/>
      <c r="Q111" s="23"/>
    </row>
    <row r="112" spans="15:17">
      <c r="O112" s="10"/>
      <c r="P112" s="10"/>
      <c r="Q112" s="10"/>
    </row>
    <row r="113" spans="15:17">
      <c r="O113" s="10"/>
      <c r="P113" s="10"/>
      <c r="Q113" s="10"/>
    </row>
    <row r="114" spans="15:17">
      <c r="O114" s="23"/>
      <c r="P114" s="23"/>
      <c r="Q114" s="23"/>
    </row>
    <row r="115" spans="15:17">
      <c r="O115" s="10"/>
      <c r="P115" s="10"/>
      <c r="Q115" s="10"/>
    </row>
    <row r="116" spans="15:17">
      <c r="O116" s="10"/>
      <c r="P116" s="10"/>
      <c r="Q116" s="10"/>
    </row>
    <row r="117" spans="15:17">
      <c r="O117" s="10"/>
      <c r="P117" s="10"/>
      <c r="Q117" s="10"/>
    </row>
    <row r="118" spans="15:17">
      <c r="O118" s="10"/>
      <c r="P118" s="10"/>
      <c r="Q118" s="10"/>
    </row>
    <row r="119" spans="15:17">
      <c r="O119" s="23"/>
      <c r="P119" s="23"/>
      <c r="Q119" s="23"/>
    </row>
    <row r="120" spans="15:17">
      <c r="O120" s="10"/>
      <c r="P120" s="10"/>
      <c r="Q120" s="10"/>
    </row>
    <row r="121" spans="15:17">
      <c r="O121" s="10"/>
      <c r="P121" s="10"/>
      <c r="Q121" s="10"/>
    </row>
    <row r="122" spans="15:17">
      <c r="O122" s="23"/>
      <c r="P122" s="23"/>
      <c r="Q122" s="23"/>
    </row>
    <row r="123" spans="15:17">
      <c r="O123" s="10"/>
      <c r="P123" s="10"/>
      <c r="Q123" s="10"/>
    </row>
    <row r="124" spans="15:17">
      <c r="O124" s="23"/>
      <c r="P124" s="23"/>
      <c r="Q124" s="23"/>
    </row>
    <row r="125" spans="15:17">
      <c r="O125" s="10"/>
      <c r="P125" s="10"/>
      <c r="Q125" s="10"/>
    </row>
    <row r="126" spans="15:17">
      <c r="O126" s="10"/>
      <c r="P126" s="10"/>
      <c r="Q126" s="10"/>
    </row>
    <row r="127" spans="15:17">
      <c r="O127" s="23"/>
      <c r="P127" s="23"/>
      <c r="Q127" s="23"/>
    </row>
    <row r="128" spans="15:17">
      <c r="O128" s="10"/>
      <c r="P128" s="10"/>
      <c r="Q128" s="10"/>
    </row>
    <row r="129" spans="15:17">
      <c r="O129" s="10"/>
      <c r="P129" s="10"/>
      <c r="Q129" s="10"/>
    </row>
    <row r="130" spans="15:17">
      <c r="O130" s="23"/>
      <c r="P130" s="23"/>
      <c r="Q130" s="23"/>
    </row>
    <row r="131" spans="15:17">
      <c r="O131" s="10"/>
      <c r="P131" s="10"/>
      <c r="Q131" s="10"/>
    </row>
    <row r="132" spans="15:17">
      <c r="O132" s="10"/>
      <c r="P132" s="10"/>
      <c r="Q132" s="10"/>
    </row>
    <row r="133" spans="15:17">
      <c r="O133" s="10"/>
      <c r="P133" s="10"/>
      <c r="Q133" s="10"/>
    </row>
    <row r="134" spans="15:17">
      <c r="O134" s="10"/>
      <c r="P134" s="10"/>
      <c r="Q134" s="10"/>
    </row>
    <row r="135" spans="15:17">
      <c r="O135" s="10"/>
      <c r="P135" s="10"/>
      <c r="Q135" s="10"/>
    </row>
    <row r="136" spans="15:17">
      <c r="O136" s="10"/>
      <c r="P136" s="10"/>
      <c r="Q136" s="10"/>
    </row>
    <row r="137" spans="15:17">
      <c r="O137" s="10"/>
      <c r="P137" s="10"/>
      <c r="Q137" s="10"/>
    </row>
    <row r="138" spans="15:17">
      <c r="O138" s="10"/>
      <c r="P138" s="10"/>
      <c r="Q138" s="10"/>
    </row>
    <row r="139" spans="15:17">
      <c r="O139" s="9"/>
      <c r="P139" s="9"/>
      <c r="Q139" s="9"/>
    </row>
    <row r="140" spans="15:17">
      <c r="O140" s="39"/>
      <c r="P140" s="39"/>
      <c r="Q140" s="39"/>
    </row>
    <row r="141" spans="15:17">
      <c r="O141" s="23"/>
      <c r="P141" s="23"/>
      <c r="Q141" s="23"/>
    </row>
    <row r="142" spans="15:17">
      <c r="O142" s="10"/>
      <c r="P142" s="10"/>
      <c r="Q142" s="10"/>
    </row>
    <row r="143" spans="15:17">
      <c r="O143" s="10"/>
      <c r="P143" s="10"/>
      <c r="Q143" s="10"/>
    </row>
    <row r="144" spans="15:17">
      <c r="O144" s="10"/>
      <c r="P144" s="10"/>
      <c r="Q144" s="10"/>
    </row>
    <row r="145" spans="15:17">
      <c r="O145" s="10"/>
      <c r="P145" s="10"/>
      <c r="Q145" s="10"/>
    </row>
    <row r="146" spans="15:17">
      <c r="O146" s="10"/>
      <c r="P146" s="10"/>
      <c r="Q146" s="10"/>
    </row>
    <row r="147" spans="15:17">
      <c r="O147" s="9"/>
      <c r="P147" s="9"/>
      <c r="Q147" s="9"/>
    </row>
    <row r="148" spans="15:17">
      <c r="O148" s="39"/>
      <c r="P148" s="39"/>
      <c r="Q148" s="39"/>
    </row>
    <row r="149" spans="15:17">
      <c r="O149" s="23"/>
      <c r="P149" s="23"/>
      <c r="Q149" s="23"/>
    </row>
    <row r="150" spans="15:17">
      <c r="O150" s="10"/>
      <c r="P150" s="10"/>
      <c r="Q150" s="10"/>
    </row>
    <row r="151" spans="15:17">
      <c r="O151" s="10"/>
      <c r="P151" s="10"/>
      <c r="Q151" s="10"/>
    </row>
    <row r="152" spans="15:17">
      <c r="O152" s="10"/>
      <c r="P152" s="10"/>
      <c r="Q152" s="10"/>
    </row>
    <row r="153" spans="15:17">
      <c r="O153" s="10"/>
      <c r="P153" s="10"/>
      <c r="Q153" s="10"/>
    </row>
    <row r="154" spans="15:17">
      <c r="O154" s="10"/>
      <c r="P154" s="10"/>
      <c r="Q154" s="10"/>
    </row>
    <row r="155" spans="15:17">
      <c r="O155" s="10"/>
      <c r="P155" s="10"/>
      <c r="Q155" s="10"/>
    </row>
    <row r="156" spans="15:17">
      <c r="O156" s="10"/>
      <c r="P156" s="10"/>
      <c r="Q156" s="10"/>
    </row>
    <row r="157" spans="15:17">
      <c r="O157" s="10"/>
      <c r="P157" s="10"/>
      <c r="Q157" s="10"/>
    </row>
    <row r="158" spans="15:17">
      <c r="O158" s="10"/>
      <c r="P158" s="10"/>
      <c r="Q158" s="10"/>
    </row>
  </sheetData>
  <sheetCalcPr fullCalcOnLoad="1"/>
  <mergeCells count="27">
    <mergeCell ref="AJ79:AK79"/>
    <mergeCell ref="AM79:AN79"/>
    <mergeCell ref="AP79:AQ79"/>
    <mergeCell ref="AS79:AT79"/>
    <mergeCell ref="AV79:AW79"/>
    <mergeCell ref="AS3:AT3"/>
    <mergeCell ref="AV3:AW3"/>
    <mergeCell ref="I79:J79"/>
    <mergeCell ref="L79:M79"/>
    <mergeCell ref="O79:P79"/>
    <mergeCell ref="R79:S79"/>
    <mergeCell ref="X79:Y79"/>
    <mergeCell ref="AA79:AB79"/>
    <mergeCell ref="AD79:AE79"/>
    <mergeCell ref="AG79:AH79"/>
    <mergeCell ref="AA3:AB3"/>
    <mergeCell ref="AD3:AE3"/>
    <mergeCell ref="AG3:AH3"/>
    <mergeCell ref="AJ3:AK3"/>
    <mergeCell ref="AM3:AN3"/>
    <mergeCell ref="AP3:AQ3"/>
    <mergeCell ref="I3:J3"/>
    <mergeCell ref="L3:M3"/>
    <mergeCell ref="O3:P3"/>
    <mergeCell ref="R3:S3"/>
    <mergeCell ref="U3:V3"/>
    <mergeCell ref="X3:Y3"/>
  </mergeCells>
  <phoneticPr fontId="3" type="noConversion"/>
  <pageMargins left="0.75196850393700787" right="0.75196850393700787" top="1" bottom="1" header="0.5" footer="0.5"/>
  <rowBreaks count="1" manualBreakCount="1">
    <brk id="52" max="16383" man="1"/>
  </rowBreaks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Circo2 legislative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HAUT COMMISSARIAT</dc:creator>
  <cp:lastModifiedBy>HAUT COMMISSARIAT</cp:lastModifiedBy>
  <dcterms:created xsi:type="dcterms:W3CDTF">2012-06-17T07:53:11Z</dcterms:created>
  <dcterms:modified xsi:type="dcterms:W3CDTF">2012-06-17T07:53:52Z</dcterms:modified>
</cp:coreProperties>
</file>