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7200" windowHeight="28120" tabRatio="500"/>
  </bookViews>
  <sheets>
    <sheet name="Circo1 Com-Archi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44" i="1"/>
  <c r="G44"/>
  <c r="F44"/>
  <c r="E44"/>
  <c r="D44"/>
  <c r="C44"/>
  <c r="B44"/>
  <c r="A44"/>
  <c r="H43"/>
  <c r="G43"/>
  <c r="F43"/>
  <c r="E43"/>
  <c r="D43"/>
  <c r="C43"/>
  <c r="B43"/>
  <c r="A43"/>
  <c r="N39"/>
  <c r="M39"/>
  <c r="L39"/>
  <c r="K39"/>
  <c r="J39"/>
  <c r="I39"/>
  <c r="H39"/>
  <c r="G39"/>
  <c r="F39"/>
  <c r="E39"/>
  <c r="D39"/>
  <c r="C39"/>
  <c r="B39"/>
  <c r="A39"/>
  <c r="L26"/>
  <c r="L27"/>
  <c r="L28"/>
  <c r="L29"/>
  <c r="L30"/>
  <c r="L31"/>
  <c r="L38"/>
  <c r="H26"/>
  <c r="H27"/>
  <c r="H28"/>
  <c r="H29"/>
  <c r="H30"/>
  <c r="H31"/>
  <c r="H38"/>
  <c r="N38"/>
  <c r="C26"/>
  <c r="C27"/>
  <c r="C28"/>
  <c r="C29"/>
  <c r="C30"/>
  <c r="C31"/>
  <c r="C38"/>
  <c r="M38"/>
  <c r="I26"/>
  <c r="I27"/>
  <c r="I28"/>
  <c r="I29"/>
  <c r="I30"/>
  <c r="I31"/>
  <c r="I38"/>
  <c r="K38"/>
  <c r="J38"/>
  <c r="G26"/>
  <c r="G27"/>
  <c r="G28"/>
  <c r="G29"/>
  <c r="G30"/>
  <c r="G31"/>
  <c r="G38"/>
  <c r="E26"/>
  <c r="E27"/>
  <c r="E28"/>
  <c r="E29"/>
  <c r="E30"/>
  <c r="E31"/>
  <c r="E38"/>
  <c r="F38"/>
  <c r="D26"/>
  <c r="D27"/>
  <c r="D28"/>
  <c r="D29"/>
  <c r="D30"/>
  <c r="D31"/>
  <c r="D38"/>
  <c r="B38"/>
  <c r="L9"/>
  <c r="L10"/>
  <c r="L11"/>
  <c r="L12"/>
  <c r="L13"/>
  <c r="L14"/>
  <c r="L15"/>
  <c r="L16"/>
  <c r="L17"/>
  <c r="L18"/>
  <c r="L19"/>
  <c r="L20"/>
  <c r="L21"/>
  <c r="L22"/>
  <c r="L23"/>
  <c r="L24"/>
  <c r="L25"/>
  <c r="L37"/>
  <c r="H9"/>
  <c r="H10"/>
  <c r="H11"/>
  <c r="H12"/>
  <c r="H13"/>
  <c r="H14"/>
  <c r="H15"/>
  <c r="H16"/>
  <c r="H17"/>
  <c r="H18"/>
  <c r="H19"/>
  <c r="H20"/>
  <c r="H21"/>
  <c r="H22"/>
  <c r="H23"/>
  <c r="H24"/>
  <c r="H25"/>
  <c r="H37"/>
  <c r="N37"/>
  <c r="C9"/>
  <c r="C10"/>
  <c r="C11"/>
  <c r="C12"/>
  <c r="C13"/>
  <c r="C14"/>
  <c r="C15"/>
  <c r="C16"/>
  <c r="C17"/>
  <c r="C18"/>
  <c r="C19"/>
  <c r="C20"/>
  <c r="C21"/>
  <c r="C22"/>
  <c r="C23"/>
  <c r="C24"/>
  <c r="C25"/>
  <c r="C37"/>
  <c r="M37"/>
  <c r="I9"/>
  <c r="I10"/>
  <c r="I11"/>
  <c r="I12"/>
  <c r="I13"/>
  <c r="I14"/>
  <c r="I15"/>
  <c r="I16"/>
  <c r="I17"/>
  <c r="I18"/>
  <c r="I19"/>
  <c r="I20"/>
  <c r="I21"/>
  <c r="I22"/>
  <c r="I23"/>
  <c r="I24"/>
  <c r="I25"/>
  <c r="I37"/>
  <c r="K37"/>
  <c r="J37"/>
  <c r="G9"/>
  <c r="G10"/>
  <c r="G11"/>
  <c r="G12"/>
  <c r="G13"/>
  <c r="G14"/>
  <c r="G15"/>
  <c r="G16"/>
  <c r="G17"/>
  <c r="G18"/>
  <c r="G19"/>
  <c r="G20"/>
  <c r="G21"/>
  <c r="G22"/>
  <c r="G23"/>
  <c r="G24"/>
  <c r="G25"/>
  <c r="G37"/>
  <c r="E9"/>
  <c r="E10"/>
  <c r="E11"/>
  <c r="E12"/>
  <c r="E13"/>
  <c r="E14"/>
  <c r="E15"/>
  <c r="E16"/>
  <c r="E17"/>
  <c r="E18"/>
  <c r="E19"/>
  <c r="E20"/>
  <c r="E21"/>
  <c r="E22"/>
  <c r="E23"/>
  <c r="E24"/>
  <c r="E25"/>
  <c r="E37"/>
  <c r="F37"/>
  <c r="D9"/>
  <c r="D10"/>
  <c r="D11"/>
  <c r="D12"/>
  <c r="D13"/>
  <c r="D14"/>
  <c r="D15"/>
  <c r="D16"/>
  <c r="D17"/>
  <c r="D18"/>
  <c r="D19"/>
  <c r="D20"/>
  <c r="D21"/>
  <c r="D22"/>
  <c r="D23"/>
  <c r="D24"/>
  <c r="D25"/>
  <c r="D37"/>
  <c r="B37"/>
  <c r="L5"/>
  <c r="L6"/>
  <c r="L7"/>
  <c r="L8"/>
  <c r="L36"/>
  <c r="H5"/>
  <c r="H6"/>
  <c r="H7"/>
  <c r="H8"/>
  <c r="H36"/>
  <c r="N36"/>
  <c r="C5"/>
  <c r="C6"/>
  <c r="C7"/>
  <c r="C8"/>
  <c r="C36"/>
  <c r="M36"/>
  <c r="I5"/>
  <c r="I6"/>
  <c r="I7"/>
  <c r="I8"/>
  <c r="I36"/>
  <c r="K36"/>
  <c r="J36"/>
  <c r="G5"/>
  <c r="G6"/>
  <c r="G7"/>
  <c r="G8"/>
  <c r="G36"/>
  <c r="E5"/>
  <c r="E6"/>
  <c r="E7"/>
  <c r="E8"/>
  <c r="E36"/>
  <c r="F36"/>
  <c r="D5"/>
  <c r="D6"/>
  <c r="D7"/>
  <c r="D8"/>
  <c r="D36"/>
  <c r="B36"/>
  <c r="N35"/>
  <c r="M35"/>
  <c r="L35"/>
  <c r="K35"/>
  <c r="J35"/>
  <c r="I35"/>
  <c r="H35"/>
  <c r="G35"/>
  <c r="F35"/>
  <c r="E35"/>
  <c r="D35"/>
  <c r="C35"/>
  <c r="B35"/>
  <c r="A35"/>
  <c r="N34"/>
  <c r="L34"/>
  <c r="K34"/>
  <c r="I34"/>
  <c r="N31"/>
  <c r="M31"/>
  <c r="K31"/>
  <c r="J31"/>
  <c r="F31"/>
  <c r="A31"/>
  <c r="N30"/>
  <c r="M30"/>
  <c r="K30"/>
  <c r="J30"/>
  <c r="F30"/>
  <c r="A30"/>
  <c r="N29"/>
  <c r="M29"/>
  <c r="K29"/>
  <c r="J29"/>
  <c r="F29"/>
  <c r="A29"/>
  <c r="N28"/>
  <c r="M28"/>
  <c r="K28"/>
  <c r="J28"/>
  <c r="F28"/>
  <c r="A28"/>
  <c r="N27"/>
  <c r="M27"/>
  <c r="K27"/>
  <c r="J27"/>
  <c r="F27"/>
  <c r="A27"/>
  <c r="N26"/>
  <c r="M26"/>
  <c r="K26"/>
  <c r="J26"/>
  <c r="F26"/>
  <c r="A26"/>
  <c r="N25"/>
  <c r="M25"/>
  <c r="K25"/>
  <c r="J25"/>
  <c r="F25"/>
  <c r="A25"/>
  <c r="N24"/>
  <c r="M24"/>
  <c r="K24"/>
  <c r="J24"/>
  <c r="F24"/>
  <c r="A24"/>
  <c r="N23"/>
  <c r="M23"/>
  <c r="K23"/>
  <c r="J23"/>
  <c r="F23"/>
  <c r="A23"/>
  <c r="N22"/>
  <c r="M22"/>
  <c r="K22"/>
  <c r="J22"/>
  <c r="F22"/>
  <c r="A22"/>
  <c r="N21"/>
  <c r="M21"/>
  <c r="K21"/>
  <c r="J21"/>
  <c r="F21"/>
  <c r="A21"/>
  <c r="N20"/>
  <c r="M20"/>
  <c r="K20"/>
  <c r="J20"/>
  <c r="F20"/>
  <c r="A20"/>
  <c r="N19"/>
  <c r="M19"/>
  <c r="K19"/>
  <c r="J19"/>
  <c r="F19"/>
  <c r="A19"/>
  <c r="N18"/>
  <c r="M18"/>
  <c r="K18"/>
  <c r="J18"/>
  <c r="F18"/>
  <c r="A18"/>
  <c r="N17"/>
  <c r="M17"/>
  <c r="K17"/>
  <c r="J17"/>
  <c r="F17"/>
  <c r="A17"/>
  <c r="N16"/>
  <c r="M16"/>
  <c r="K16"/>
  <c r="J16"/>
  <c r="F16"/>
  <c r="A16"/>
  <c r="N15"/>
  <c r="M15"/>
  <c r="K15"/>
  <c r="J15"/>
  <c r="F15"/>
  <c r="A15"/>
  <c r="N14"/>
  <c r="M14"/>
  <c r="K14"/>
  <c r="J14"/>
  <c r="F14"/>
  <c r="A14"/>
  <c r="N13"/>
  <c r="M13"/>
  <c r="K13"/>
  <c r="J13"/>
  <c r="F13"/>
  <c r="A13"/>
  <c r="N12"/>
  <c r="M12"/>
  <c r="K12"/>
  <c r="J12"/>
  <c r="F12"/>
  <c r="A12"/>
  <c r="N11"/>
  <c r="M11"/>
  <c r="K11"/>
  <c r="J11"/>
  <c r="F11"/>
  <c r="A11"/>
  <c r="N10"/>
  <c r="M10"/>
  <c r="K10"/>
  <c r="J10"/>
  <c r="F10"/>
  <c r="A10"/>
  <c r="N9"/>
  <c r="M9"/>
  <c r="K9"/>
  <c r="J9"/>
  <c r="F9"/>
  <c r="A9"/>
  <c r="N8"/>
  <c r="M8"/>
  <c r="K8"/>
  <c r="J8"/>
  <c r="F8"/>
  <c r="A8"/>
  <c r="N7"/>
  <c r="M7"/>
  <c r="K7"/>
  <c r="J7"/>
  <c r="F7"/>
  <c r="A7"/>
  <c r="N6"/>
  <c r="M6"/>
  <c r="K6"/>
  <c r="J6"/>
  <c r="F6"/>
  <c r="A6"/>
  <c r="N5"/>
  <c r="M5"/>
  <c r="K5"/>
  <c r="J5"/>
  <c r="F5"/>
  <c r="A5"/>
  <c r="N4"/>
  <c r="M4"/>
  <c r="L4"/>
  <c r="K4"/>
  <c r="J4"/>
  <c r="I4"/>
  <c r="H4"/>
  <c r="G4"/>
  <c r="F4"/>
  <c r="E4"/>
  <c r="D4"/>
  <c r="C4"/>
  <c r="A4"/>
  <c r="N3"/>
  <c r="L3"/>
  <c r="K3"/>
  <c r="I3"/>
  <c r="A2"/>
  <c r="E1"/>
  <c r="A1"/>
</calcChain>
</file>

<file path=xl/sharedStrings.xml><?xml version="1.0" encoding="utf-8"?>
<sst xmlns="http://schemas.openxmlformats.org/spreadsheetml/2006/main" count="3" uniqueCount="3">
  <si>
    <t>Sous-total C1 - IDV</t>
    <phoneticPr fontId="3" type="noConversion"/>
  </si>
  <si>
    <t>Sous-total C1 - TG</t>
    <phoneticPr fontId="3" type="noConversion"/>
  </si>
  <si>
    <t>Sous-total C1 - Marquises</t>
    <phoneticPr fontId="3" type="noConversion"/>
  </si>
</sst>
</file>

<file path=xl/styles.xml><?xml version="1.0" encoding="utf-8"?>
<styleSheet xmlns="http://schemas.openxmlformats.org/spreadsheetml/2006/main">
  <numFmts count="1">
    <numFmt numFmtId="164" formatCode="d\ mmmm\ yyyy"/>
  </numFmts>
  <fonts count="5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lightTrellis">
        <f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0" fillId="0" borderId="0" xfId="0" applyBorder="1"/>
    <xf numFmtId="164" fontId="2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/>
    <xf numFmtId="10" fontId="0" fillId="0" borderId="0" xfId="0" applyNumberFormat="1" applyBorder="1"/>
    <xf numFmtId="0" fontId="0" fillId="0" borderId="8" xfId="0" applyBorder="1"/>
    <xf numFmtId="10" fontId="0" fillId="0" borderId="8" xfId="0" applyNumberFormat="1" applyBorder="1"/>
    <xf numFmtId="0" fontId="0" fillId="0" borderId="5" xfId="0" applyBorder="1"/>
    <xf numFmtId="0" fontId="0" fillId="0" borderId="4" xfId="0" applyBorder="1"/>
    <xf numFmtId="10" fontId="0" fillId="0" borderId="4" xfId="0" applyNumberFormat="1" applyBorder="1"/>
    <xf numFmtId="0" fontId="0" fillId="0" borderId="6" xfId="0" applyBorder="1"/>
    <xf numFmtId="10" fontId="0" fillId="0" borderId="6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0" fontId="1" fillId="3" borderId="0" xfId="0" applyNumberFormat="1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0" fontId="1" fillId="3" borderId="0" xfId="0" applyNumberFormat="1" applyFont="1" applyFill="1" applyBorder="1" applyAlignment="1">
      <alignment horizontal="center" vertical="center"/>
    </xf>
    <xf numFmtId="10" fontId="1" fillId="3" borderId="8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10" fontId="0" fillId="2" borderId="10" xfId="0" applyNumberFormat="1" applyFill="1" applyBorder="1"/>
    <xf numFmtId="0" fontId="0" fillId="2" borderId="5" xfId="0" applyFill="1" applyBorder="1"/>
    <xf numFmtId="10" fontId="0" fillId="2" borderId="4" xfId="0" applyNumberFormat="1" applyFill="1" applyBorder="1"/>
    <xf numFmtId="10" fontId="0" fillId="2" borderId="6" xfId="0" applyNumberFormat="1" applyFill="1" applyBorder="1"/>
    <xf numFmtId="10" fontId="0" fillId="0" borderId="0" xfId="0" applyNumberFormat="1" applyFill="1" applyBorder="1"/>
    <xf numFmtId="1" fontId="0" fillId="4" borderId="0" xfId="0" applyNumberFormat="1" applyFill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1" xfId="0" applyBorder="1"/>
    <xf numFmtId="10" fontId="0" fillId="0" borderId="11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esktop/2&#232;me%20tour%20-%20L&#233;gislatives/R&#233;sultats%20Provisoires%20Complets%202&#232;me%20tour%20L&#233;gislatives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h05"/>
      <sheetName val="20h24 59,91%"/>
      <sheetName val="20h30 64,32%"/>
      <sheetName val="20h44 72,25%"/>
      <sheetName val="20h53 74,45%"/>
      <sheetName val="21h02 79,30%"/>
      <sheetName val="21h07 85,90%"/>
      <sheetName val="21h13 91,19%"/>
      <sheetName val="21h19 97,36%"/>
      <sheetName val="Feuil12"/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LEGISLATIVES 2012 2er tour </v>
          </cell>
          <cell r="E1" t="str">
            <v>Résultats provisoires pour la 1ère circonscription législative</v>
          </cell>
        </row>
        <row r="2">
          <cell r="A2">
            <v>39614</v>
          </cell>
        </row>
        <row r="3">
          <cell r="I3" t="str">
            <v>FREBAULT</v>
          </cell>
          <cell r="K3" t="str">
            <v>Pierre</v>
          </cell>
          <cell r="L3" t="str">
            <v>FRITCH</v>
          </cell>
          <cell r="N3" t="str">
            <v>Edouard</v>
          </cell>
        </row>
        <row r="4">
          <cell r="A4" t="str">
            <v>Commune</v>
          </cell>
          <cell r="C4" t="str">
            <v>Inscrits</v>
          </cell>
          <cell r="D4" t="str">
            <v>Abstentions</v>
          </cell>
          <cell r="E4" t="str">
            <v>Votants</v>
          </cell>
          <cell r="F4" t="str">
            <v>% Particip.</v>
          </cell>
          <cell r="G4" t="str">
            <v>Blancs et nuls</v>
          </cell>
          <cell r="H4" t="str">
            <v>Exprimés</v>
          </cell>
          <cell r="I4" t="str">
            <v>Voix</v>
          </cell>
          <cell r="J4" t="str">
            <v>% Voix/Ins</v>
          </cell>
          <cell r="K4" t="str">
            <v>% Voix/Exp</v>
          </cell>
          <cell r="L4" t="str">
            <v>Voix</v>
          </cell>
          <cell r="M4" t="str">
            <v>% Voix/Ins</v>
          </cell>
          <cell r="N4" t="str">
            <v>% Voix/Exp</v>
          </cell>
        </row>
        <row r="5">
          <cell r="A5" t="str">
            <v>ANAA</v>
          </cell>
          <cell r="C5">
            <v>562</v>
          </cell>
          <cell r="D5">
            <v>247</v>
          </cell>
          <cell r="E5">
            <v>315</v>
          </cell>
          <cell r="F5">
            <v>0.56049822064056942</v>
          </cell>
          <cell r="G5">
            <v>14</v>
          </cell>
          <cell r="H5">
            <v>301</v>
          </cell>
          <cell r="I5">
            <v>144</v>
          </cell>
          <cell r="J5">
            <v>0.25622775800711745</v>
          </cell>
          <cell r="K5">
            <v>0.47840531561461797</v>
          </cell>
          <cell r="L5">
            <v>157</v>
          </cell>
          <cell r="M5">
            <v>0.2793594306049822</v>
          </cell>
          <cell r="N5">
            <v>0.52159468438538203</v>
          </cell>
        </row>
        <row r="6">
          <cell r="B6">
            <v>1</v>
          </cell>
        </row>
        <row r="7">
          <cell r="B7">
            <v>2</v>
          </cell>
        </row>
        <row r="8">
          <cell r="A8" t="str">
            <v>ARUE</v>
          </cell>
          <cell r="C8">
            <v>7187</v>
          </cell>
          <cell r="D8">
            <v>4054</v>
          </cell>
          <cell r="E8">
            <v>3133</v>
          </cell>
          <cell r="F8">
            <v>0.43592597745930151</v>
          </cell>
          <cell r="G8">
            <v>201</v>
          </cell>
          <cell r="H8">
            <v>2932</v>
          </cell>
          <cell r="I8">
            <v>962</v>
          </cell>
          <cell r="J8">
            <v>0.1338527897592876</v>
          </cell>
          <cell r="K8">
            <v>0.32810368349249658</v>
          </cell>
          <cell r="L8">
            <v>1970</v>
          </cell>
          <cell r="M8">
            <v>0.27410602476694029</v>
          </cell>
          <cell r="N8">
            <v>0.67189631650750337</v>
          </cell>
        </row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A15" t="str">
            <v>ARUTUA</v>
          </cell>
          <cell r="C15">
            <v>1404</v>
          </cell>
          <cell r="D15">
            <v>647</v>
          </cell>
          <cell r="E15">
            <v>757</v>
          </cell>
          <cell r="F15">
            <v>0.53917378917378922</v>
          </cell>
          <cell r="G15">
            <v>23</v>
          </cell>
          <cell r="H15">
            <v>734</v>
          </cell>
          <cell r="I15">
            <v>302</v>
          </cell>
          <cell r="J15">
            <v>0.21509971509971509</v>
          </cell>
          <cell r="K15">
            <v>0.41144414168937332</v>
          </cell>
          <cell r="L15">
            <v>432</v>
          </cell>
          <cell r="M15">
            <v>0.30769230769230771</v>
          </cell>
          <cell r="N15">
            <v>0.58855585831062673</v>
          </cell>
        </row>
        <row r="16">
          <cell r="B16">
            <v>1</v>
          </cell>
        </row>
        <row r="17">
          <cell r="B17">
            <v>2</v>
          </cell>
        </row>
        <row r="18">
          <cell r="B18">
            <v>3</v>
          </cell>
        </row>
        <row r="19">
          <cell r="A19" t="str">
            <v>FAKARAVA</v>
          </cell>
          <cell r="C19">
            <v>1236</v>
          </cell>
          <cell r="D19">
            <v>424</v>
          </cell>
          <cell r="E19">
            <v>812</v>
          </cell>
          <cell r="F19">
            <v>0.65695792880258896</v>
          </cell>
          <cell r="G19">
            <v>17</v>
          </cell>
          <cell r="H19">
            <v>795</v>
          </cell>
          <cell r="I19">
            <v>283</v>
          </cell>
          <cell r="J19">
            <v>0.22896440129449838</v>
          </cell>
          <cell r="K19">
            <v>0.35597484276729557</v>
          </cell>
          <cell r="L19">
            <v>512</v>
          </cell>
          <cell r="M19">
            <v>0.41423948220064727</v>
          </cell>
          <cell r="N19">
            <v>0.64402515723270437</v>
          </cell>
        </row>
        <row r="20">
          <cell r="B20">
            <v>1</v>
          </cell>
        </row>
        <row r="21">
          <cell r="B21">
            <v>2</v>
          </cell>
        </row>
        <row r="22">
          <cell r="B22">
            <v>3</v>
          </cell>
        </row>
        <row r="23">
          <cell r="B23">
            <v>4</v>
          </cell>
        </row>
        <row r="24">
          <cell r="B24">
            <v>5</v>
          </cell>
        </row>
        <row r="25">
          <cell r="A25" t="str">
            <v>FANGATAU</v>
          </cell>
          <cell r="C25">
            <v>264</v>
          </cell>
          <cell r="D25">
            <v>82</v>
          </cell>
          <cell r="E25">
            <v>182</v>
          </cell>
          <cell r="F25">
            <v>0.68939393939393945</v>
          </cell>
          <cell r="G25">
            <v>0</v>
          </cell>
          <cell r="H25">
            <v>182</v>
          </cell>
          <cell r="I25">
            <v>62</v>
          </cell>
          <cell r="J25">
            <v>0.23484848484848486</v>
          </cell>
          <cell r="K25">
            <v>0.34065934065934067</v>
          </cell>
          <cell r="L25">
            <v>120</v>
          </cell>
          <cell r="M25">
            <v>0.45454545454545453</v>
          </cell>
          <cell r="N25">
            <v>0.65934065934065933</v>
          </cell>
        </row>
        <row r="26">
          <cell r="B26">
            <v>1</v>
          </cell>
        </row>
        <row r="27">
          <cell r="B27">
            <v>2</v>
          </cell>
        </row>
        <row r="28">
          <cell r="A28" t="str">
            <v>FATU-HIVA</v>
          </cell>
          <cell r="C28">
            <v>513</v>
          </cell>
          <cell r="D28">
            <v>176</v>
          </cell>
          <cell r="E28">
            <v>337</v>
          </cell>
          <cell r="F28">
            <v>0.65692007797270957</v>
          </cell>
          <cell r="G28">
            <v>6</v>
          </cell>
          <cell r="H28">
            <v>331</v>
          </cell>
          <cell r="I28">
            <v>159</v>
          </cell>
          <cell r="J28">
            <v>0.30994152046783624</v>
          </cell>
          <cell r="K28">
            <v>0.48036253776435045</v>
          </cell>
          <cell r="L28">
            <v>172</v>
          </cell>
          <cell r="M28">
            <v>0.33528265107212474</v>
          </cell>
          <cell r="N28">
            <v>0.51963746223564955</v>
          </cell>
        </row>
        <row r="29">
          <cell r="B29">
            <v>1</v>
          </cell>
        </row>
        <row r="30">
          <cell r="B30">
            <v>2</v>
          </cell>
        </row>
        <row r="31">
          <cell r="A31" t="str">
            <v>GAMBIER</v>
          </cell>
          <cell r="C31">
            <v>696</v>
          </cell>
          <cell r="D31">
            <v>263</v>
          </cell>
          <cell r="E31">
            <v>433</v>
          </cell>
          <cell r="F31">
            <v>0.62212643678160917</v>
          </cell>
          <cell r="G31">
            <v>10</v>
          </cell>
          <cell r="H31">
            <v>423</v>
          </cell>
          <cell r="I31">
            <v>83</v>
          </cell>
          <cell r="J31">
            <v>0.11925287356321838</v>
          </cell>
          <cell r="K31">
            <v>0.19621749408983452</v>
          </cell>
          <cell r="L31">
            <v>340</v>
          </cell>
          <cell r="M31">
            <v>0.4885057471264368</v>
          </cell>
          <cell r="N31">
            <v>0.80378250591016553</v>
          </cell>
        </row>
        <row r="32">
          <cell r="B32">
            <v>1</v>
          </cell>
        </row>
        <row r="33">
          <cell r="A33" t="str">
            <v>HAO</v>
          </cell>
          <cell r="C33">
            <v>1153</v>
          </cell>
          <cell r="D33">
            <v>490</v>
          </cell>
          <cell r="E33">
            <v>663</v>
          </cell>
          <cell r="F33">
            <v>0.57502168256721597</v>
          </cell>
          <cell r="G33">
            <v>13</v>
          </cell>
          <cell r="H33">
            <v>650</v>
          </cell>
          <cell r="I33">
            <v>263</v>
          </cell>
          <cell r="J33">
            <v>0.22810060711188204</v>
          </cell>
          <cell r="K33">
            <v>0.4046153846153846</v>
          </cell>
          <cell r="L33">
            <v>387</v>
          </cell>
          <cell r="M33">
            <v>0.33564614050303554</v>
          </cell>
          <cell r="N33">
            <v>0.5953846153846154</v>
          </cell>
        </row>
        <row r="34">
          <cell r="B34">
            <v>1</v>
          </cell>
        </row>
        <row r="35">
          <cell r="B35">
            <v>2</v>
          </cell>
        </row>
        <row r="36">
          <cell r="B36">
            <v>3</v>
          </cell>
        </row>
        <row r="37">
          <cell r="A37" t="str">
            <v>HIKUERU</v>
          </cell>
          <cell r="C37">
            <v>195</v>
          </cell>
          <cell r="D37">
            <v>51</v>
          </cell>
          <cell r="E37">
            <v>144</v>
          </cell>
          <cell r="F37">
            <v>0.7384615384615385</v>
          </cell>
          <cell r="G37">
            <v>2</v>
          </cell>
          <cell r="H37">
            <v>142</v>
          </cell>
          <cell r="I37">
            <v>118</v>
          </cell>
          <cell r="J37">
            <v>0.60512820512820509</v>
          </cell>
          <cell r="K37">
            <v>0.83098591549295775</v>
          </cell>
          <cell r="L37">
            <v>24</v>
          </cell>
          <cell r="M37">
            <v>0.12307692307692308</v>
          </cell>
          <cell r="N37">
            <v>0.16901408450704225</v>
          </cell>
        </row>
        <row r="38">
          <cell r="B38">
            <v>1</v>
          </cell>
        </row>
        <row r="39">
          <cell r="B39">
            <v>2</v>
          </cell>
        </row>
        <row r="40">
          <cell r="A40" t="str">
            <v>HIVA-OA</v>
          </cell>
          <cell r="C40">
            <v>1723</v>
          </cell>
          <cell r="D40">
            <v>511</v>
          </cell>
          <cell r="E40">
            <v>1212</v>
          </cell>
          <cell r="F40">
            <v>0.70342426001160763</v>
          </cell>
          <cell r="G40">
            <v>19</v>
          </cell>
          <cell r="H40">
            <v>1193</v>
          </cell>
          <cell r="I40">
            <v>609</v>
          </cell>
          <cell r="J40">
            <v>0.3534532791642484</v>
          </cell>
          <cell r="K40">
            <v>0.51047778709136626</v>
          </cell>
          <cell r="L40">
            <v>584</v>
          </cell>
          <cell r="M40">
            <v>0.33894370284387698</v>
          </cell>
          <cell r="N40">
            <v>0.48952221290863368</v>
          </cell>
        </row>
        <row r="41">
          <cell r="B41">
            <v>1</v>
          </cell>
        </row>
        <row r="42">
          <cell r="B42">
            <v>2</v>
          </cell>
        </row>
        <row r="43">
          <cell r="B43">
            <v>3</v>
          </cell>
        </row>
        <row r="44">
          <cell r="B44">
            <v>4</v>
          </cell>
        </row>
        <row r="45">
          <cell r="A45" t="str">
            <v>MAKEMO</v>
          </cell>
          <cell r="C45">
            <v>1069</v>
          </cell>
          <cell r="D45">
            <v>395</v>
          </cell>
          <cell r="E45">
            <v>674</v>
          </cell>
          <cell r="F45">
            <v>0.63049579045837234</v>
          </cell>
          <cell r="G45">
            <v>22</v>
          </cell>
          <cell r="H45">
            <v>652</v>
          </cell>
          <cell r="I45">
            <v>210</v>
          </cell>
          <cell r="J45">
            <v>0.19644527595884004</v>
          </cell>
          <cell r="K45">
            <v>0.32208588957055212</v>
          </cell>
          <cell r="L45">
            <v>442</v>
          </cell>
          <cell r="M45">
            <v>0.41347053320860616</v>
          </cell>
          <cell r="N45">
            <v>0.67791411042944782</v>
          </cell>
        </row>
        <row r="46">
          <cell r="B46">
            <v>1</v>
          </cell>
        </row>
        <row r="47">
          <cell r="B47">
            <v>2</v>
          </cell>
        </row>
        <row r="48">
          <cell r="B48">
            <v>3</v>
          </cell>
        </row>
        <row r="49">
          <cell r="B49">
            <v>4</v>
          </cell>
        </row>
        <row r="50">
          <cell r="B50">
            <v>5</v>
          </cell>
        </row>
        <row r="51">
          <cell r="A51" t="str">
            <v>MANIHI</v>
          </cell>
          <cell r="C51">
            <v>879</v>
          </cell>
          <cell r="D51">
            <v>300</v>
          </cell>
          <cell r="E51">
            <v>579</v>
          </cell>
          <cell r="F51">
            <v>0.65870307167235498</v>
          </cell>
          <cell r="G51">
            <v>11</v>
          </cell>
          <cell r="H51">
            <v>568</v>
          </cell>
          <cell r="I51">
            <v>271</v>
          </cell>
          <cell r="J51">
            <v>0.30830489192263938</v>
          </cell>
          <cell r="K51">
            <v>0.477112676056338</v>
          </cell>
          <cell r="L51">
            <v>297</v>
          </cell>
          <cell r="M51">
            <v>0.33788395904436858</v>
          </cell>
          <cell r="N51">
            <v>0.522887323943662</v>
          </cell>
        </row>
        <row r="52">
          <cell r="B52">
            <v>1</v>
          </cell>
        </row>
        <row r="53">
          <cell r="B53">
            <v>2</v>
          </cell>
        </row>
        <row r="54">
          <cell r="A54" t="str">
            <v>MOOREA-MAIAO</v>
          </cell>
          <cell r="C54">
            <v>12248</v>
          </cell>
          <cell r="D54">
            <v>5777</v>
          </cell>
          <cell r="E54">
            <v>6471</v>
          </cell>
          <cell r="F54">
            <v>0.52833115610711956</v>
          </cell>
          <cell r="G54">
            <v>215</v>
          </cell>
          <cell r="H54">
            <v>6256</v>
          </cell>
          <cell r="I54">
            <v>2610</v>
          </cell>
          <cell r="J54">
            <v>0.21309601567602873</v>
          </cell>
          <cell r="K54">
            <v>0.4171994884910486</v>
          </cell>
          <cell r="L54">
            <v>3646</v>
          </cell>
          <cell r="M54">
            <v>0.29768125408229917</v>
          </cell>
          <cell r="N54">
            <v>0.5828005115089514</v>
          </cell>
        </row>
        <row r="55">
          <cell r="B55">
            <v>1</v>
          </cell>
        </row>
        <row r="56">
          <cell r="B56">
            <v>2</v>
          </cell>
        </row>
        <row r="57">
          <cell r="B57">
            <v>3</v>
          </cell>
        </row>
        <row r="58">
          <cell r="B58">
            <v>4</v>
          </cell>
        </row>
        <row r="59">
          <cell r="B59">
            <v>5</v>
          </cell>
        </row>
        <row r="60">
          <cell r="B60">
            <v>6</v>
          </cell>
        </row>
        <row r="61">
          <cell r="B61">
            <v>7</v>
          </cell>
        </row>
        <row r="62">
          <cell r="B62">
            <v>8</v>
          </cell>
        </row>
        <row r="63">
          <cell r="B63">
            <v>9</v>
          </cell>
        </row>
        <row r="64">
          <cell r="B64">
            <v>10</v>
          </cell>
        </row>
        <row r="65">
          <cell r="A65" t="str">
            <v>NAPUKA</v>
          </cell>
          <cell r="C65">
            <v>266</v>
          </cell>
          <cell r="D65">
            <v>115</v>
          </cell>
          <cell r="E65">
            <v>151</v>
          </cell>
          <cell r="F65">
            <v>0.56766917293233088</v>
          </cell>
          <cell r="G65">
            <v>1</v>
          </cell>
          <cell r="H65">
            <v>150</v>
          </cell>
          <cell r="I65">
            <v>52</v>
          </cell>
          <cell r="J65">
            <v>0.19548872180451127</v>
          </cell>
          <cell r="K65">
            <v>0.34666666666666668</v>
          </cell>
          <cell r="L65">
            <v>98</v>
          </cell>
          <cell r="M65">
            <v>0.36842105263157893</v>
          </cell>
          <cell r="N65">
            <v>0.65333333333333332</v>
          </cell>
        </row>
        <row r="66">
          <cell r="B66">
            <v>1</v>
          </cell>
        </row>
        <row r="67">
          <cell r="B67">
            <v>2</v>
          </cell>
        </row>
        <row r="68">
          <cell r="A68" t="str">
            <v>NUKU-HIVA</v>
          </cell>
          <cell r="C68">
            <v>2046</v>
          </cell>
          <cell r="D68">
            <v>712</v>
          </cell>
          <cell r="E68">
            <v>1334</v>
          </cell>
          <cell r="F68">
            <v>0.65200391006842617</v>
          </cell>
          <cell r="G68">
            <v>46</v>
          </cell>
          <cell r="H68">
            <v>1288</v>
          </cell>
          <cell r="I68">
            <v>559</v>
          </cell>
          <cell r="J68">
            <v>0.27321603128054739</v>
          </cell>
          <cell r="K68">
            <v>0.43400621118012422</v>
          </cell>
          <cell r="L68">
            <v>729</v>
          </cell>
          <cell r="M68">
            <v>0.35630498533724342</v>
          </cell>
          <cell r="N68">
            <v>0.56599378881987583</v>
          </cell>
        </row>
        <row r="69">
          <cell r="B69">
            <v>1</v>
          </cell>
        </row>
        <row r="70">
          <cell r="B70">
            <v>2</v>
          </cell>
        </row>
        <row r="71">
          <cell r="B71">
            <v>3</v>
          </cell>
        </row>
        <row r="72">
          <cell r="B72">
            <v>4</v>
          </cell>
        </row>
        <row r="73">
          <cell r="B73">
            <v>5</v>
          </cell>
        </row>
        <row r="74">
          <cell r="A74" t="str">
            <v>NUKUTAVAKE</v>
          </cell>
          <cell r="C74">
            <v>264</v>
          </cell>
          <cell r="D74">
            <v>112</v>
          </cell>
          <cell r="E74">
            <v>152</v>
          </cell>
          <cell r="F74">
            <v>0.5757575757575758</v>
          </cell>
          <cell r="G74">
            <v>0</v>
          </cell>
          <cell r="H74">
            <v>152</v>
          </cell>
          <cell r="I74">
            <v>85</v>
          </cell>
          <cell r="J74">
            <v>0.32196969696969696</v>
          </cell>
          <cell r="K74">
            <v>0.55921052631578949</v>
          </cell>
          <cell r="L74">
            <v>67</v>
          </cell>
          <cell r="M74">
            <v>0.25378787878787878</v>
          </cell>
          <cell r="N74">
            <v>0.44078947368421051</v>
          </cell>
        </row>
        <row r="75">
          <cell r="B75">
            <v>1</v>
          </cell>
        </row>
        <row r="76">
          <cell r="B76">
            <v>2</v>
          </cell>
        </row>
        <row r="77">
          <cell r="B77">
            <v>3</v>
          </cell>
        </row>
        <row r="78">
          <cell r="A78" t="str">
            <v>PAPEETE</v>
          </cell>
          <cell r="C78">
            <v>17951</v>
          </cell>
          <cell r="D78">
            <v>9362</v>
          </cell>
          <cell r="E78">
            <v>8589</v>
          </cell>
          <cell r="F78">
            <v>0.47846916606317197</v>
          </cell>
          <cell r="G78">
            <v>414</v>
          </cell>
          <cell r="H78">
            <v>8175</v>
          </cell>
          <cell r="I78">
            <v>3096</v>
          </cell>
          <cell r="J78">
            <v>0.17246950030638961</v>
          </cell>
          <cell r="K78">
            <v>0.37871559633027524</v>
          </cell>
          <cell r="L78">
            <v>5079</v>
          </cell>
          <cell r="M78">
            <v>0.28293688373906745</v>
          </cell>
          <cell r="N78">
            <v>0.62128440366972482</v>
          </cell>
        </row>
        <row r="79">
          <cell r="B79">
            <v>1</v>
          </cell>
        </row>
        <row r="80">
          <cell r="B80">
            <v>2</v>
          </cell>
        </row>
        <row r="81">
          <cell r="B81">
            <v>3</v>
          </cell>
        </row>
        <row r="82">
          <cell r="B82">
            <v>4</v>
          </cell>
        </row>
        <row r="83">
          <cell r="B83">
            <v>5</v>
          </cell>
        </row>
        <row r="84">
          <cell r="B84">
            <v>6</v>
          </cell>
        </row>
        <row r="85">
          <cell r="B85">
            <v>7</v>
          </cell>
        </row>
        <row r="86">
          <cell r="B86">
            <v>8</v>
          </cell>
        </row>
        <row r="87">
          <cell r="B87">
            <v>9</v>
          </cell>
        </row>
        <row r="88">
          <cell r="B88">
            <v>10</v>
          </cell>
        </row>
        <row r="89">
          <cell r="B89">
            <v>11</v>
          </cell>
        </row>
        <row r="90">
          <cell r="B90">
            <v>12</v>
          </cell>
        </row>
        <row r="91">
          <cell r="B91">
            <v>13</v>
          </cell>
        </row>
        <row r="92">
          <cell r="B92">
            <v>14</v>
          </cell>
        </row>
        <row r="93">
          <cell r="B93">
            <v>15</v>
          </cell>
        </row>
        <row r="94">
          <cell r="A94" t="str">
            <v>PIRAE</v>
          </cell>
          <cell r="C94">
            <v>10453</v>
          </cell>
          <cell r="D94">
            <v>4953</v>
          </cell>
          <cell r="E94">
            <v>5500</v>
          </cell>
          <cell r="F94">
            <v>0.52616473739596292</v>
          </cell>
          <cell r="G94">
            <v>280</v>
          </cell>
          <cell r="H94">
            <v>5220</v>
          </cell>
          <cell r="I94">
            <v>1069</v>
          </cell>
          <cell r="J94">
            <v>0.10226729168659715</v>
          </cell>
          <cell r="K94">
            <v>0.20478927203065134</v>
          </cell>
          <cell r="L94">
            <v>4151</v>
          </cell>
          <cell r="M94">
            <v>0.39711087726011673</v>
          </cell>
          <cell r="N94">
            <v>0.79521072796934866</v>
          </cell>
        </row>
        <row r="95">
          <cell r="B95">
            <v>1</v>
          </cell>
        </row>
        <row r="96">
          <cell r="B96">
            <v>2</v>
          </cell>
        </row>
        <row r="97">
          <cell r="B97">
            <v>3</v>
          </cell>
        </row>
        <row r="98">
          <cell r="B98">
            <v>4</v>
          </cell>
        </row>
        <row r="99">
          <cell r="B99">
            <v>5</v>
          </cell>
        </row>
        <row r="100">
          <cell r="B100">
            <v>6</v>
          </cell>
        </row>
        <row r="101">
          <cell r="B101">
            <v>7</v>
          </cell>
        </row>
        <row r="102">
          <cell r="B102">
            <v>8</v>
          </cell>
        </row>
        <row r="103">
          <cell r="A103" t="str">
            <v>PUKA PUKA</v>
          </cell>
          <cell r="C103">
            <v>118</v>
          </cell>
          <cell r="D103">
            <v>49</v>
          </cell>
          <cell r="E103">
            <v>69</v>
          </cell>
          <cell r="F103">
            <v>0.5847457627118644</v>
          </cell>
          <cell r="G103">
            <v>0</v>
          </cell>
          <cell r="H103">
            <v>69</v>
          </cell>
          <cell r="I103">
            <v>13</v>
          </cell>
          <cell r="J103">
            <v>0.11016949152542373</v>
          </cell>
          <cell r="K103">
            <v>0.18840579710144928</v>
          </cell>
          <cell r="L103">
            <v>56</v>
          </cell>
          <cell r="M103">
            <v>0.47457627118644069</v>
          </cell>
          <cell r="N103">
            <v>0.81159420289855078</v>
          </cell>
        </row>
        <row r="104">
          <cell r="B104">
            <v>1</v>
          </cell>
        </row>
        <row r="105">
          <cell r="A105" t="str">
            <v>RANGIROA</v>
          </cell>
          <cell r="C105">
            <v>2484</v>
          </cell>
          <cell r="D105">
            <v>898</v>
          </cell>
          <cell r="E105">
            <v>1586</v>
          </cell>
          <cell r="F105">
            <v>0.63848631239935583</v>
          </cell>
          <cell r="G105">
            <v>50</v>
          </cell>
          <cell r="H105">
            <v>1536</v>
          </cell>
          <cell r="I105">
            <v>834</v>
          </cell>
          <cell r="J105">
            <v>0.33574879227053139</v>
          </cell>
          <cell r="K105">
            <v>0.54296875</v>
          </cell>
          <cell r="L105">
            <v>702</v>
          </cell>
          <cell r="M105">
            <v>0.28260869565217389</v>
          </cell>
          <cell r="N105">
            <v>0.45703125</v>
          </cell>
        </row>
        <row r="106">
          <cell r="B106">
            <v>1</v>
          </cell>
        </row>
        <row r="107">
          <cell r="B107">
            <v>2</v>
          </cell>
        </row>
        <row r="108">
          <cell r="B108">
            <v>3</v>
          </cell>
        </row>
        <row r="109">
          <cell r="B109">
            <v>4</v>
          </cell>
        </row>
        <row r="110">
          <cell r="B110">
            <v>5</v>
          </cell>
        </row>
        <row r="111">
          <cell r="A111" t="str">
            <v>REAO</v>
          </cell>
          <cell r="C111">
            <v>437</v>
          </cell>
          <cell r="D111">
            <v>136</v>
          </cell>
          <cell r="E111">
            <v>301</v>
          </cell>
          <cell r="F111">
            <v>0.68878718535469108</v>
          </cell>
          <cell r="G111">
            <v>3</v>
          </cell>
          <cell r="H111">
            <v>298</v>
          </cell>
          <cell r="I111">
            <v>63</v>
          </cell>
          <cell r="J111">
            <v>0.14416475972540047</v>
          </cell>
          <cell r="K111">
            <v>0.21140939597315436</v>
          </cell>
          <cell r="L111">
            <v>235</v>
          </cell>
          <cell r="M111">
            <v>0.53775743707093826</v>
          </cell>
          <cell r="N111">
            <v>0.78859060402684567</v>
          </cell>
        </row>
        <row r="112">
          <cell r="B112">
            <v>1</v>
          </cell>
        </row>
        <row r="113">
          <cell r="B113">
            <v>2</v>
          </cell>
        </row>
        <row r="114">
          <cell r="A114" t="str">
            <v>TAHUATA</v>
          </cell>
          <cell r="C114">
            <v>584</v>
          </cell>
          <cell r="D114">
            <v>177</v>
          </cell>
          <cell r="E114">
            <v>407</v>
          </cell>
          <cell r="F114">
            <v>0.69691780821917804</v>
          </cell>
          <cell r="G114">
            <v>6</v>
          </cell>
          <cell r="H114">
            <v>401</v>
          </cell>
          <cell r="I114">
            <v>112</v>
          </cell>
          <cell r="J114">
            <v>0.19178082191780821</v>
          </cell>
          <cell r="K114">
            <v>0.2793017456359102</v>
          </cell>
          <cell r="L114">
            <v>289</v>
          </cell>
          <cell r="M114">
            <v>0.49486301369863012</v>
          </cell>
          <cell r="N114">
            <v>0.72069825436408974</v>
          </cell>
        </row>
        <row r="115">
          <cell r="B115">
            <v>1</v>
          </cell>
        </row>
        <row r="116">
          <cell r="B116">
            <v>2</v>
          </cell>
        </row>
        <row r="117">
          <cell r="B117">
            <v>3</v>
          </cell>
        </row>
        <row r="118">
          <cell r="B118">
            <v>4</v>
          </cell>
        </row>
        <row r="119">
          <cell r="A119" t="str">
            <v>TAKAROA</v>
          </cell>
          <cell r="C119">
            <v>1251</v>
          </cell>
          <cell r="D119">
            <v>454</v>
          </cell>
          <cell r="E119">
            <v>797</v>
          </cell>
          <cell r="F119">
            <v>0.63709032773780971</v>
          </cell>
          <cell r="G119">
            <v>5</v>
          </cell>
          <cell r="H119">
            <v>792</v>
          </cell>
          <cell r="I119">
            <v>288</v>
          </cell>
          <cell r="J119">
            <v>0.23021582733812951</v>
          </cell>
          <cell r="K119">
            <v>0.36363636363636365</v>
          </cell>
          <cell r="L119">
            <v>504</v>
          </cell>
          <cell r="M119">
            <v>0.40287769784172661</v>
          </cell>
          <cell r="N119">
            <v>0.63636363636363635</v>
          </cell>
        </row>
        <row r="120">
          <cell r="B120">
            <v>1</v>
          </cell>
        </row>
        <row r="121">
          <cell r="B121">
            <v>2</v>
          </cell>
        </row>
        <row r="122">
          <cell r="A122" t="str">
            <v>TATAKOTO</v>
          </cell>
          <cell r="C122">
            <v>173</v>
          </cell>
          <cell r="D122">
            <v>33</v>
          </cell>
          <cell r="E122">
            <v>140</v>
          </cell>
          <cell r="F122">
            <v>0.80924855491329484</v>
          </cell>
          <cell r="G122">
            <v>3</v>
          </cell>
          <cell r="H122">
            <v>137</v>
          </cell>
          <cell r="I122">
            <v>35</v>
          </cell>
          <cell r="J122">
            <v>0.20231213872832371</v>
          </cell>
          <cell r="K122">
            <v>0.25547445255474455</v>
          </cell>
          <cell r="L122">
            <v>102</v>
          </cell>
          <cell r="M122">
            <v>0.58959537572254339</v>
          </cell>
          <cell r="N122">
            <v>0.74452554744525545</v>
          </cell>
        </row>
        <row r="123">
          <cell r="B123">
            <v>1</v>
          </cell>
        </row>
        <row r="124">
          <cell r="A124" t="str">
            <v>TUREIA</v>
          </cell>
          <cell r="C124">
            <v>236</v>
          </cell>
          <cell r="D124">
            <v>98</v>
          </cell>
          <cell r="E124">
            <v>138</v>
          </cell>
          <cell r="F124">
            <v>0.5847457627118644</v>
          </cell>
          <cell r="G124">
            <v>1</v>
          </cell>
          <cell r="H124">
            <v>137</v>
          </cell>
          <cell r="I124">
            <v>57</v>
          </cell>
          <cell r="J124">
            <v>0.24152542372881355</v>
          </cell>
          <cell r="K124">
            <v>0.41605839416058393</v>
          </cell>
          <cell r="L124">
            <v>80</v>
          </cell>
          <cell r="M124">
            <v>0.33898305084745761</v>
          </cell>
          <cell r="N124">
            <v>0.58394160583941601</v>
          </cell>
        </row>
        <row r="125">
          <cell r="B125">
            <v>1</v>
          </cell>
        </row>
        <row r="126">
          <cell r="B126">
            <v>2</v>
          </cell>
        </row>
        <row r="127">
          <cell r="A127" t="str">
            <v>UA-HUKA</v>
          </cell>
          <cell r="C127">
            <v>472</v>
          </cell>
          <cell r="D127">
            <v>124</v>
          </cell>
          <cell r="E127">
            <v>348</v>
          </cell>
          <cell r="F127">
            <v>0.73728813559322037</v>
          </cell>
          <cell r="G127">
            <v>4</v>
          </cell>
          <cell r="H127">
            <v>344</v>
          </cell>
          <cell r="I127">
            <v>114</v>
          </cell>
          <cell r="J127">
            <v>0.24152542372881355</v>
          </cell>
          <cell r="K127">
            <v>0.33139534883720928</v>
          </cell>
          <cell r="L127">
            <v>230</v>
          </cell>
          <cell r="M127">
            <v>0.48728813559322032</v>
          </cell>
          <cell r="N127">
            <v>0.66860465116279066</v>
          </cell>
        </row>
        <row r="128">
          <cell r="B128">
            <v>1</v>
          </cell>
        </row>
        <row r="129">
          <cell r="B129">
            <v>2</v>
          </cell>
        </row>
        <row r="130">
          <cell r="A130" t="str">
            <v>UA-POU</v>
          </cell>
          <cell r="C130">
            <v>1560</v>
          </cell>
          <cell r="D130">
            <v>466</v>
          </cell>
          <cell r="E130">
            <v>1094</v>
          </cell>
          <cell r="F130">
            <v>0.70128205128205123</v>
          </cell>
          <cell r="G130">
            <v>38</v>
          </cell>
          <cell r="H130">
            <v>1056</v>
          </cell>
          <cell r="I130">
            <v>341</v>
          </cell>
          <cell r="J130">
            <v>0.21858974358974359</v>
          </cell>
          <cell r="K130">
            <v>0.32291666666666669</v>
          </cell>
          <cell r="L130">
            <v>715</v>
          </cell>
          <cell r="M130">
            <v>0.45833333333333331</v>
          </cell>
          <cell r="N130">
            <v>0.67708333333333337</v>
          </cell>
        </row>
        <row r="131">
          <cell r="B131">
            <v>1</v>
          </cell>
        </row>
        <row r="132">
          <cell r="B132">
            <v>2</v>
          </cell>
        </row>
        <row r="133">
          <cell r="B133">
            <v>3</v>
          </cell>
        </row>
        <row r="134">
          <cell r="B134">
            <v>4</v>
          </cell>
        </row>
        <row r="135">
          <cell r="B135">
            <v>5</v>
          </cell>
        </row>
        <row r="136">
          <cell r="B136">
            <v>6</v>
          </cell>
        </row>
        <row r="139">
          <cell r="I139" t="str">
            <v>FREBAULT</v>
          </cell>
          <cell r="K139" t="str">
            <v>Pierre</v>
          </cell>
          <cell r="L139" t="str">
            <v>FRITCH</v>
          </cell>
          <cell r="N139" t="str">
            <v>Edouard</v>
          </cell>
        </row>
        <row r="140">
          <cell r="A140" t="str">
            <v>TOTAL</v>
          </cell>
          <cell r="B140" t="str">
            <v>Nbr bureau de vote</v>
          </cell>
          <cell r="C140" t="str">
            <v>Inscrits</v>
          </cell>
          <cell r="D140" t="str">
            <v>Abstentions</v>
          </cell>
          <cell r="E140" t="str">
            <v>Votants</v>
          </cell>
          <cell r="F140" t="str">
            <v>% Particip.</v>
          </cell>
          <cell r="G140" t="str">
            <v>Blancs et nuls</v>
          </cell>
          <cell r="H140" t="str">
            <v>Exprimés</v>
          </cell>
          <cell r="I140" t="str">
            <v>Voix</v>
          </cell>
          <cell r="J140" t="str">
            <v>% Voix/Ins</v>
          </cell>
          <cell r="K140" t="str">
            <v>% Voix/Exp</v>
          </cell>
          <cell r="L140" t="str">
            <v>Voix</v>
          </cell>
          <cell r="M140" t="str">
            <v>% Voix/Ins</v>
          </cell>
          <cell r="N140" t="str">
            <v>% Voix/Exp</v>
          </cell>
        </row>
        <row r="141">
          <cell r="A141" t="str">
            <v>TOTAL CIRCO 1</v>
          </cell>
          <cell r="B141">
            <v>105</v>
          </cell>
          <cell r="C141">
            <v>67424</v>
          </cell>
          <cell r="D141">
            <v>31106</v>
          </cell>
          <cell r="E141">
            <v>36318</v>
          </cell>
          <cell r="F141">
            <v>0.53865092548647364</v>
          </cell>
          <cell r="G141">
            <v>1404</v>
          </cell>
          <cell r="H141">
            <v>34914</v>
          </cell>
          <cell r="I141">
            <v>12794</v>
          </cell>
          <cell r="J141">
            <v>0.18975439012814427</v>
          </cell>
          <cell r="K141">
            <v>0.36644326058314713</v>
          </cell>
          <cell r="L141">
            <v>22120</v>
          </cell>
          <cell r="M141">
            <v>0.32807308970099669</v>
          </cell>
          <cell r="N141">
            <v>0.63355673941685287</v>
          </cell>
        </row>
        <row r="148">
          <cell r="A148" t="str">
            <v>TOTAL</v>
          </cell>
          <cell r="B148" t="str">
            <v>Nbr bureau de vote</v>
          </cell>
          <cell r="C148" t="str">
            <v>Inscrits</v>
          </cell>
          <cell r="D148" t="str">
            <v>Abstentions</v>
          </cell>
          <cell r="E148" t="str">
            <v>Votants</v>
          </cell>
          <cell r="F148" t="str">
            <v>% Particip.</v>
          </cell>
          <cell r="G148" t="str">
            <v>Blancs et nuls</v>
          </cell>
          <cell r="H148" t="str">
            <v>Exprimés</v>
          </cell>
        </row>
        <row r="149">
          <cell r="A149" t="str">
            <v>POLYNÉSIE FRANÇAISE</v>
          </cell>
          <cell r="B149">
            <v>227</v>
          </cell>
          <cell r="C149">
            <v>186547</v>
          </cell>
          <cell r="D149">
            <v>85850</v>
          </cell>
          <cell r="E149">
            <v>100697</v>
          </cell>
          <cell r="F149">
            <v>0.53979426096372496</v>
          </cell>
          <cell r="G149">
            <v>3510</v>
          </cell>
          <cell r="H149">
            <v>97187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O44"/>
  <sheetViews>
    <sheetView tabSelected="1" workbookViewId="0">
      <selection activeCell="F48" sqref="F48"/>
    </sheetView>
  </sheetViews>
  <sheetFormatPr baseColWidth="10" defaultRowHeight="13"/>
  <cols>
    <col min="1" max="1" width="18.85546875" customWidth="1"/>
    <col min="2" max="2" width="13.85546875" customWidth="1"/>
    <col min="9" max="9" width="8.85546875" customWidth="1"/>
    <col min="10" max="10" width="10.140625" customWidth="1"/>
    <col min="11" max="11" width="10.85546875" customWidth="1"/>
    <col min="12" max="12" width="7.85546875" customWidth="1"/>
    <col min="13" max="14" width="10.28515625" customWidth="1"/>
    <col min="15" max="15" width="8.28515625" style="2" customWidth="1"/>
    <col min="16" max="17" width="10.7109375" style="2"/>
    <col min="18" max="18" width="9.140625" style="2" customWidth="1"/>
    <col min="19" max="20" width="10.7109375" style="2"/>
    <col min="21" max="21" width="9.140625" style="2" customWidth="1"/>
    <col min="22" max="23" width="10.7109375" style="2"/>
    <col min="24" max="24" width="8.7109375" style="2" customWidth="1"/>
    <col min="25" max="26" width="10.7109375" style="2"/>
    <col min="27" max="27" width="8.85546875" style="2" customWidth="1"/>
    <col min="28" max="29" width="10.7109375" style="2"/>
    <col min="30" max="30" width="9.42578125" style="2" customWidth="1"/>
    <col min="31" max="32" width="10.7109375" style="2"/>
    <col min="33" max="33" width="8" style="2" customWidth="1"/>
    <col min="34" max="35" width="10.7109375" style="2"/>
    <col min="36" max="36" width="8.5703125" style="2" customWidth="1"/>
    <col min="37" max="38" width="10.7109375" style="2"/>
    <col min="39" max="39" width="8.140625" style="2" customWidth="1"/>
    <col min="40" max="41" width="10.7109375" style="2"/>
    <col min="42" max="42" width="8.140625" style="2" customWidth="1"/>
    <col min="43" max="56" width="10.7109375" style="2"/>
  </cols>
  <sheetData>
    <row r="1" spans="1:56" ht="20">
      <c r="A1" t="str">
        <f>'[1]Circo1 legislative'!A1</f>
        <v xml:space="preserve">LEGISLATIVES 2012 2er tour </v>
      </c>
      <c r="E1" s="1" t="str">
        <f>'[1]Circo1 legislative'!E1</f>
        <v>Résultats provisoires pour la 1ère circonscription législative</v>
      </c>
    </row>
    <row r="2" spans="1:56" ht="14" thickBot="1">
      <c r="A2" s="3">
        <f>'[1]Circo1 legislative'!A2</f>
        <v>39614</v>
      </c>
    </row>
    <row r="3" spans="1:56">
      <c r="I3" s="4" t="str">
        <f>'[1]Circo1 legislative'!I3</f>
        <v>FREBAULT</v>
      </c>
      <c r="J3" s="5"/>
      <c r="K3" s="6" t="str">
        <f>'[1]Circo1 legislative'!K3</f>
        <v>Pierre</v>
      </c>
      <c r="L3" s="4" t="str">
        <f>'[1]Circo1 legislative'!L3</f>
        <v>FRITCH</v>
      </c>
      <c r="M3" s="5"/>
      <c r="N3" s="6" t="str">
        <f>'[1]Circo1 legislative'!N3</f>
        <v>Edouard</v>
      </c>
      <c r="O3" s="7"/>
      <c r="P3" s="7"/>
      <c r="R3" s="7"/>
      <c r="S3" s="7"/>
      <c r="U3" s="7"/>
      <c r="V3" s="7"/>
      <c r="X3" s="7"/>
      <c r="Y3" s="7"/>
      <c r="AA3" s="7"/>
      <c r="AB3" s="7"/>
      <c r="AD3" s="7"/>
      <c r="AE3" s="7"/>
      <c r="AG3" s="7"/>
      <c r="AH3" s="7"/>
      <c r="AJ3" s="7"/>
      <c r="AK3" s="7"/>
      <c r="AM3" s="7"/>
      <c r="AN3" s="7"/>
      <c r="AP3" s="7"/>
      <c r="AQ3" s="7"/>
      <c r="AS3" s="7"/>
      <c r="AT3" s="7"/>
      <c r="AV3" s="7"/>
      <c r="AW3" s="7"/>
      <c r="AY3" s="7"/>
      <c r="AZ3" s="7"/>
      <c r="BB3" s="7"/>
      <c r="BC3" s="7"/>
    </row>
    <row r="4" spans="1:56" s="13" customFormat="1" ht="27" thickBot="1">
      <c r="A4" s="8" t="str">
        <f>'[1]Circo1 legislative'!A4</f>
        <v>Commune</v>
      </c>
      <c r="B4" s="8"/>
      <c r="C4" s="8" t="str">
        <f>'[1]Circo1 legislative'!C4</f>
        <v>Inscrits</v>
      </c>
      <c r="D4" s="8" t="str">
        <f>'[1]Circo1 legislative'!D4</f>
        <v>Abstentions</v>
      </c>
      <c r="E4" s="8" t="str">
        <f>'[1]Circo1 legislative'!E4</f>
        <v>Votants</v>
      </c>
      <c r="F4" s="8" t="str">
        <f>'[1]Circo1 legislative'!F4</f>
        <v>% Particip.</v>
      </c>
      <c r="G4" s="9" t="str">
        <f>'[1]Circo1 legislative'!G4</f>
        <v>Blancs et nuls</v>
      </c>
      <c r="H4" s="8" t="str">
        <f>'[1]Circo1 legislative'!H4</f>
        <v>Exprimés</v>
      </c>
      <c r="I4" s="10" t="str">
        <f>'[1]Circo1 legislative'!I4</f>
        <v>Voix</v>
      </c>
      <c r="J4" s="8" t="str">
        <f>'[1]Circo1 legislative'!J4</f>
        <v>% Voix/Ins</v>
      </c>
      <c r="K4" s="11" t="str">
        <f>'[1]Circo1 legislative'!K4</f>
        <v>% Voix/Exp</v>
      </c>
      <c r="L4" s="10" t="str">
        <f>'[1]Circo1 legislative'!L4</f>
        <v>Voix</v>
      </c>
      <c r="M4" s="8" t="str">
        <f>'[1]Circo1 legislative'!M4</f>
        <v>% Voix/Ins</v>
      </c>
      <c r="N4" s="11" t="str">
        <f>'[1]Circo1 legislative'!N4</f>
        <v>% Voix/Exp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</row>
    <row r="5" spans="1:56">
      <c r="A5" s="14" t="str">
        <f>'[1]Circo1 legislative'!A8</f>
        <v>ARUE</v>
      </c>
      <c r="B5" s="2"/>
      <c r="C5" s="2">
        <f>'[1]Circo1 legislative'!C8</f>
        <v>7187</v>
      </c>
      <c r="D5" s="2">
        <f>'[1]Circo1 legislative'!D8</f>
        <v>4054</v>
      </c>
      <c r="E5" s="2">
        <f>'[1]Circo1 legislative'!E8</f>
        <v>3133</v>
      </c>
      <c r="F5" s="15">
        <f>'[1]Circo1 legislative'!F8</f>
        <v>0.43592597745930151</v>
      </c>
      <c r="G5" s="2">
        <f>'[1]Circo1 legislative'!G8</f>
        <v>201</v>
      </c>
      <c r="H5" s="16">
        <f>'[1]Circo1 legislative'!H8</f>
        <v>2932</v>
      </c>
      <c r="I5" s="14">
        <f>'[1]Circo1 legislative'!I8</f>
        <v>962</v>
      </c>
      <c r="J5" s="15">
        <f>'[1]Circo1 legislative'!J8</f>
        <v>0.1338527897592876</v>
      </c>
      <c r="K5" s="17">
        <f>'[1]Circo1 legislative'!K8</f>
        <v>0.32810368349249658</v>
      </c>
      <c r="L5" s="14">
        <f>'[1]Circo1 legislative'!L8</f>
        <v>1970</v>
      </c>
      <c r="M5" s="15">
        <f>'[1]Circo1 legislative'!M8</f>
        <v>0.27410602476694029</v>
      </c>
      <c r="N5" s="17">
        <f>'[1]Circo1 legislative'!N8</f>
        <v>0.67189631650750337</v>
      </c>
      <c r="P5" s="15"/>
      <c r="Q5" s="15"/>
      <c r="S5" s="15"/>
      <c r="T5" s="15"/>
      <c r="V5" s="15"/>
      <c r="W5" s="15"/>
      <c r="Y5" s="15"/>
      <c r="Z5" s="15"/>
      <c r="AB5" s="15"/>
      <c r="AC5" s="15"/>
      <c r="AE5" s="15"/>
      <c r="AF5" s="15"/>
      <c r="AH5" s="15"/>
      <c r="AI5" s="15"/>
      <c r="AK5" s="15"/>
      <c r="AL5" s="15"/>
      <c r="AN5" s="15"/>
      <c r="AO5" s="15"/>
      <c r="AQ5" s="15"/>
      <c r="AR5" s="15"/>
      <c r="AT5" s="15"/>
      <c r="AU5" s="15"/>
      <c r="AW5" s="15"/>
      <c r="AX5" s="15"/>
      <c r="AZ5" s="15"/>
      <c r="BA5" s="15"/>
      <c r="BC5" s="15"/>
      <c r="BD5" s="15"/>
    </row>
    <row r="6" spans="1:56">
      <c r="A6" s="14" t="str">
        <f>'[1]Circo1 legislative'!A78</f>
        <v>PAPEETE</v>
      </c>
      <c r="B6" s="2"/>
      <c r="C6" s="2">
        <f>'[1]Circo1 legislative'!C78</f>
        <v>17951</v>
      </c>
      <c r="D6" s="2">
        <f>'[1]Circo1 legislative'!D78</f>
        <v>9362</v>
      </c>
      <c r="E6" s="2">
        <f>'[1]Circo1 legislative'!E78</f>
        <v>8589</v>
      </c>
      <c r="F6" s="15">
        <f>'[1]Circo1 legislative'!F78</f>
        <v>0.47846916606317197</v>
      </c>
      <c r="G6" s="2">
        <f>'[1]Circo1 legislative'!G78</f>
        <v>414</v>
      </c>
      <c r="H6" s="16">
        <f>'[1]Circo1 legislative'!H78</f>
        <v>8175</v>
      </c>
      <c r="I6" s="14">
        <f>'[1]Circo1 legislative'!I78</f>
        <v>3096</v>
      </c>
      <c r="J6" s="15">
        <f>'[1]Circo1 legislative'!J78</f>
        <v>0.17246950030638961</v>
      </c>
      <c r="K6" s="17">
        <f>'[1]Circo1 legislative'!K78</f>
        <v>0.37871559633027524</v>
      </c>
      <c r="L6" s="14">
        <f>'[1]Circo1 legislative'!L78</f>
        <v>5079</v>
      </c>
      <c r="M6" s="15">
        <f>'[1]Circo1 legislative'!M78</f>
        <v>0.28293688373906745</v>
      </c>
      <c r="N6" s="17">
        <f>'[1]Circo1 legislative'!N78</f>
        <v>0.62128440366972482</v>
      </c>
      <c r="P6" s="15"/>
      <c r="Q6" s="15"/>
      <c r="S6" s="15"/>
      <c r="T6" s="15"/>
      <c r="V6" s="15"/>
      <c r="W6" s="15"/>
      <c r="Y6" s="15"/>
      <c r="Z6" s="15"/>
      <c r="AB6" s="15"/>
      <c r="AC6" s="15"/>
      <c r="AE6" s="15"/>
      <c r="AF6" s="15"/>
      <c r="AH6" s="15"/>
      <c r="AI6" s="15"/>
      <c r="AK6" s="15"/>
      <c r="AL6" s="15"/>
      <c r="AN6" s="15"/>
      <c r="AO6" s="15"/>
      <c r="AQ6" s="15"/>
      <c r="AR6" s="15"/>
      <c r="AT6" s="15"/>
      <c r="AU6" s="15"/>
      <c r="AW6" s="15"/>
      <c r="AX6" s="15"/>
      <c r="AZ6" s="15"/>
      <c r="BA6" s="15"/>
      <c r="BC6" s="15"/>
      <c r="BD6" s="15"/>
    </row>
    <row r="7" spans="1:56">
      <c r="A7" s="14" t="str">
        <f>'[1]Circo1 legislative'!A94</f>
        <v>PIRAE</v>
      </c>
      <c r="B7" s="2"/>
      <c r="C7" s="2">
        <f>'[1]Circo1 legislative'!C94</f>
        <v>10453</v>
      </c>
      <c r="D7" s="2">
        <f>'[1]Circo1 legislative'!D94</f>
        <v>4953</v>
      </c>
      <c r="E7" s="2">
        <f>'[1]Circo1 legislative'!E94</f>
        <v>5500</v>
      </c>
      <c r="F7" s="15">
        <f>'[1]Circo1 legislative'!F94</f>
        <v>0.52616473739596292</v>
      </c>
      <c r="G7" s="2">
        <f>'[1]Circo1 legislative'!G94</f>
        <v>280</v>
      </c>
      <c r="H7" s="16">
        <f>'[1]Circo1 legislative'!H94</f>
        <v>5220</v>
      </c>
      <c r="I7" s="14">
        <f>'[1]Circo1 legislative'!I94</f>
        <v>1069</v>
      </c>
      <c r="J7" s="15">
        <f>'[1]Circo1 legislative'!J94</f>
        <v>0.10226729168659715</v>
      </c>
      <c r="K7" s="17">
        <f>'[1]Circo1 legislative'!K94</f>
        <v>0.20478927203065134</v>
      </c>
      <c r="L7" s="14">
        <f>'[1]Circo1 legislative'!L94</f>
        <v>4151</v>
      </c>
      <c r="M7" s="15">
        <f>'[1]Circo1 legislative'!M94</f>
        <v>0.39711087726011673</v>
      </c>
      <c r="N7" s="17">
        <f>'[1]Circo1 legislative'!N94</f>
        <v>0.79521072796934866</v>
      </c>
      <c r="P7" s="15"/>
      <c r="Q7" s="15"/>
      <c r="S7" s="15"/>
      <c r="T7" s="15"/>
      <c r="V7" s="15"/>
      <c r="W7" s="15"/>
      <c r="Y7" s="15"/>
      <c r="Z7" s="15"/>
      <c r="AB7" s="15"/>
      <c r="AC7" s="15"/>
      <c r="AE7" s="15"/>
      <c r="AF7" s="15"/>
      <c r="AH7" s="15"/>
      <c r="AI7" s="15"/>
      <c r="AK7" s="15"/>
      <c r="AL7" s="15"/>
      <c r="AN7" s="15"/>
      <c r="AO7" s="15"/>
      <c r="AQ7" s="15"/>
      <c r="AR7" s="15"/>
      <c r="AT7" s="15"/>
      <c r="AU7" s="15"/>
      <c r="AW7" s="15"/>
      <c r="AX7" s="15"/>
      <c r="AZ7" s="15"/>
      <c r="BA7" s="15"/>
      <c r="BC7" s="15"/>
      <c r="BD7" s="15"/>
    </row>
    <row r="8" spans="1:56">
      <c r="A8" s="14" t="str">
        <f>'[1]Circo1 legislative'!A54</f>
        <v>MOOREA-MAIAO</v>
      </c>
      <c r="B8" s="2"/>
      <c r="C8" s="2">
        <f>'[1]Circo1 legislative'!C54</f>
        <v>12248</v>
      </c>
      <c r="D8" s="2">
        <f>'[1]Circo1 legislative'!D54</f>
        <v>5777</v>
      </c>
      <c r="E8" s="2">
        <f>'[1]Circo1 legislative'!E54</f>
        <v>6471</v>
      </c>
      <c r="F8" s="15">
        <f>'[1]Circo1 legislative'!F54</f>
        <v>0.52833115610711956</v>
      </c>
      <c r="G8" s="2">
        <f>'[1]Circo1 legislative'!G54</f>
        <v>215</v>
      </c>
      <c r="H8" s="16">
        <f>'[1]Circo1 legislative'!H54</f>
        <v>6256</v>
      </c>
      <c r="I8" s="14">
        <f>'[1]Circo1 legislative'!I54</f>
        <v>2610</v>
      </c>
      <c r="J8" s="15">
        <f>'[1]Circo1 legislative'!J54</f>
        <v>0.21309601567602873</v>
      </c>
      <c r="K8" s="17">
        <f>'[1]Circo1 legislative'!K54</f>
        <v>0.4171994884910486</v>
      </c>
      <c r="L8" s="14">
        <f>'[1]Circo1 legislative'!L54</f>
        <v>3646</v>
      </c>
      <c r="M8" s="15">
        <f>'[1]Circo1 legislative'!M54</f>
        <v>0.29768125408229917</v>
      </c>
      <c r="N8" s="17">
        <f>'[1]Circo1 legislative'!N54</f>
        <v>0.5828005115089514</v>
      </c>
      <c r="P8" s="15"/>
      <c r="Q8" s="15"/>
      <c r="S8" s="15"/>
      <c r="T8" s="15"/>
      <c r="V8" s="15"/>
      <c r="W8" s="15"/>
      <c r="Y8" s="15"/>
      <c r="Z8" s="15"/>
      <c r="AB8" s="15"/>
      <c r="AC8" s="15"/>
      <c r="AE8" s="15"/>
      <c r="AF8" s="15"/>
      <c r="AH8" s="15"/>
      <c r="AI8" s="15"/>
      <c r="AK8" s="15"/>
      <c r="AL8" s="15"/>
      <c r="AN8" s="15"/>
      <c r="AO8" s="15"/>
      <c r="AQ8" s="15"/>
      <c r="AR8" s="15"/>
      <c r="AT8" s="15"/>
      <c r="AU8" s="15"/>
      <c r="AW8" s="15"/>
      <c r="AX8" s="15"/>
      <c r="AZ8" s="15"/>
      <c r="BA8" s="15"/>
      <c r="BC8" s="15"/>
      <c r="BD8" s="15"/>
    </row>
    <row r="9" spans="1:56">
      <c r="A9" s="14" t="str">
        <f>'[1]Circo1 legislative'!A5</f>
        <v>ANAA</v>
      </c>
      <c r="B9" s="2"/>
      <c r="C9" s="2">
        <f>'[1]Circo1 legislative'!C5</f>
        <v>562</v>
      </c>
      <c r="D9" s="2">
        <f>'[1]Circo1 legislative'!D5</f>
        <v>247</v>
      </c>
      <c r="E9" s="2">
        <f>'[1]Circo1 legislative'!E5</f>
        <v>315</v>
      </c>
      <c r="F9" s="15">
        <f>'[1]Circo1 legislative'!F5</f>
        <v>0.56049822064056942</v>
      </c>
      <c r="G9" s="2">
        <f>'[1]Circo1 legislative'!G5</f>
        <v>14</v>
      </c>
      <c r="H9" s="16">
        <f>'[1]Circo1 legislative'!H5</f>
        <v>301</v>
      </c>
      <c r="I9" s="14">
        <f>'[1]Circo1 legislative'!I5</f>
        <v>144</v>
      </c>
      <c r="J9" s="15">
        <f>'[1]Circo1 legislative'!J5</f>
        <v>0.25622775800711745</v>
      </c>
      <c r="K9" s="17">
        <f>'[1]Circo1 legislative'!K5</f>
        <v>0.47840531561461797</v>
      </c>
      <c r="L9" s="14">
        <f>'[1]Circo1 legislative'!L5</f>
        <v>157</v>
      </c>
      <c r="M9" s="15">
        <f>'[1]Circo1 legislative'!M5</f>
        <v>0.2793594306049822</v>
      </c>
      <c r="N9" s="17">
        <f>'[1]Circo1 legislative'!N5</f>
        <v>0.52159468438538203</v>
      </c>
      <c r="P9" s="15"/>
      <c r="Q9" s="15"/>
      <c r="S9" s="15"/>
      <c r="T9" s="15"/>
      <c r="V9" s="15"/>
      <c r="W9" s="15"/>
      <c r="Y9" s="15"/>
      <c r="Z9" s="15"/>
      <c r="AB9" s="15"/>
      <c r="AC9" s="15"/>
      <c r="AE9" s="15"/>
      <c r="AF9" s="15"/>
      <c r="AH9" s="15"/>
      <c r="AI9" s="15"/>
      <c r="AK9" s="15"/>
      <c r="AL9" s="15"/>
      <c r="AN9" s="15"/>
      <c r="AO9" s="15"/>
      <c r="AQ9" s="15"/>
      <c r="AR9" s="15"/>
      <c r="AT9" s="15"/>
      <c r="AU9" s="15"/>
      <c r="AW9" s="15"/>
      <c r="AX9" s="15"/>
      <c r="AZ9" s="15"/>
      <c r="BA9" s="15"/>
      <c r="BC9" s="15"/>
      <c r="BD9" s="15"/>
    </row>
    <row r="10" spans="1:56">
      <c r="A10" s="14" t="str">
        <f>'[1]Circo1 legislative'!A15</f>
        <v>ARUTUA</v>
      </c>
      <c r="B10" s="2"/>
      <c r="C10" s="2">
        <f>'[1]Circo1 legislative'!C15</f>
        <v>1404</v>
      </c>
      <c r="D10" s="2">
        <f>'[1]Circo1 legislative'!D15</f>
        <v>647</v>
      </c>
      <c r="E10" s="2">
        <f>'[1]Circo1 legislative'!E15</f>
        <v>757</v>
      </c>
      <c r="F10" s="15">
        <f>'[1]Circo1 legislative'!F15</f>
        <v>0.53917378917378922</v>
      </c>
      <c r="G10" s="2">
        <f>'[1]Circo1 legislative'!G15</f>
        <v>23</v>
      </c>
      <c r="H10" s="16">
        <f>'[1]Circo1 legislative'!H15</f>
        <v>734</v>
      </c>
      <c r="I10" s="14">
        <f>'[1]Circo1 legislative'!I15</f>
        <v>302</v>
      </c>
      <c r="J10" s="15">
        <f>'[1]Circo1 legislative'!J15</f>
        <v>0.21509971509971509</v>
      </c>
      <c r="K10" s="17">
        <f>'[1]Circo1 legislative'!K15</f>
        <v>0.41144414168937332</v>
      </c>
      <c r="L10" s="14">
        <f>'[1]Circo1 legislative'!L15</f>
        <v>432</v>
      </c>
      <c r="M10" s="15">
        <f>'[1]Circo1 legislative'!M15</f>
        <v>0.30769230769230771</v>
      </c>
      <c r="N10" s="17">
        <f>'[1]Circo1 legislative'!N15</f>
        <v>0.58855585831062673</v>
      </c>
      <c r="P10" s="15"/>
      <c r="Q10" s="15"/>
      <c r="S10" s="15"/>
      <c r="T10" s="15"/>
      <c r="V10" s="15"/>
      <c r="W10" s="15"/>
      <c r="Y10" s="15"/>
      <c r="Z10" s="15"/>
      <c r="AB10" s="15"/>
      <c r="AC10" s="15"/>
      <c r="AE10" s="15"/>
      <c r="AF10" s="15"/>
      <c r="AH10" s="15"/>
      <c r="AI10" s="15"/>
      <c r="AK10" s="15"/>
      <c r="AL10" s="15"/>
      <c r="AN10" s="15"/>
      <c r="AO10" s="15"/>
      <c r="AQ10" s="15"/>
      <c r="AR10" s="15"/>
      <c r="AT10" s="15"/>
      <c r="AU10" s="15"/>
      <c r="AW10" s="15"/>
      <c r="AX10" s="15"/>
      <c r="AZ10" s="15"/>
      <c r="BA10" s="15"/>
      <c r="BC10" s="15"/>
      <c r="BD10" s="15"/>
    </row>
    <row r="11" spans="1:56">
      <c r="A11" s="14" t="str">
        <f>'[1]Circo1 legislative'!A19</f>
        <v>FAKARAVA</v>
      </c>
      <c r="B11" s="2"/>
      <c r="C11" s="2">
        <f>'[1]Circo1 legislative'!C19</f>
        <v>1236</v>
      </c>
      <c r="D11" s="2">
        <f>'[1]Circo1 legislative'!D19</f>
        <v>424</v>
      </c>
      <c r="E11" s="2">
        <f>'[1]Circo1 legislative'!E19</f>
        <v>812</v>
      </c>
      <c r="F11" s="15">
        <f>'[1]Circo1 legislative'!F19</f>
        <v>0.65695792880258896</v>
      </c>
      <c r="G11" s="2">
        <f>'[1]Circo1 legislative'!G19</f>
        <v>17</v>
      </c>
      <c r="H11" s="16">
        <f>'[1]Circo1 legislative'!H19</f>
        <v>795</v>
      </c>
      <c r="I11" s="14">
        <f>'[1]Circo1 legislative'!I19</f>
        <v>283</v>
      </c>
      <c r="J11" s="15">
        <f>'[1]Circo1 legislative'!J19</f>
        <v>0.22896440129449838</v>
      </c>
      <c r="K11" s="17">
        <f>'[1]Circo1 legislative'!K19</f>
        <v>0.35597484276729557</v>
      </c>
      <c r="L11" s="14">
        <f>'[1]Circo1 legislative'!L19</f>
        <v>512</v>
      </c>
      <c r="M11" s="15">
        <f>'[1]Circo1 legislative'!M19</f>
        <v>0.41423948220064727</v>
      </c>
      <c r="N11" s="17">
        <f>'[1]Circo1 legislative'!N19</f>
        <v>0.64402515723270437</v>
      </c>
      <c r="P11" s="15"/>
      <c r="Q11" s="15"/>
      <c r="S11" s="15"/>
      <c r="T11" s="15"/>
      <c r="V11" s="15"/>
      <c r="W11" s="15"/>
      <c r="Y11" s="15"/>
      <c r="Z11" s="15"/>
      <c r="AB11" s="15"/>
      <c r="AC11" s="15"/>
      <c r="AE11" s="15"/>
      <c r="AF11" s="15"/>
      <c r="AH11" s="15"/>
      <c r="AI11" s="15"/>
      <c r="AK11" s="15"/>
      <c r="AL11" s="15"/>
      <c r="AN11" s="15"/>
      <c r="AO11" s="15"/>
      <c r="AQ11" s="15"/>
      <c r="AR11" s="15"/>
      <c r="AT11" s="15"/>
      <c r="AU11" s="15"/>
      <c r="AW11" s="15"/>
      <c r="AX11" s="15"/>
      <c r="AZ11" s="15"/>
      <c r="BA11" s="15"/>
      <c r="BC11" s="15"/>
      <c r="BD11" s="15"/>
    </row>
    <row r="12" spans="1:56">
      <c r="A12" s="14" t="str">
        <f>'[1]Circo1 legislative'!A25</f>
        <v>FANGATAU</v>
      </c>
      <c r="B12" s="2"/>
      <c r="C12" s="2">
        <f>'[1]Circo1 legislative'!C25</f>
        <v>264</v>
      </c>
      <c r="D12" s="2">
        <f>'[1]Circo1 legislative'!D25</f>
        <v>82</v>
      </c>
      <c r="E12" s="2">
        <f>'[1]Circo1 legislative'!E25</f>
        <v>182</v>
      </c>
      <c r="F12" s="15">
        <f>'[1]Circo1 legislative'!F25</f>
        <v>0.68939393939393945</v>
      </c>
      <c r="G12" s="2">
        <f>'[1]Circo1 legislative'!G25</f>
        <v>0</v>
      </c>
      <c r="H12" s="16">
        <f>'[1]Circo1 legislative'!H25</f>
        <v>182</v>
      </c>
      <c r="I12" s="14">
        <f>'[1]Circo1 legislative'!I25</f>
        <v>62</v>
      </c>
      <c r="J12" s="15">
        <f>'[1]Circo1 legislative'!J25</f>
        <v>0.23484848484848486</v>
      </c>
      <c r="K12" s="17">
        <f>'[1]Circo1 legislative'!K25</f>
        <v>0.34065934065934067</v>
      </c>
      <c r="L12" s="14">
        <f>'[1]Circo1 legislative'!L25</f>
        <v>120</v>
      </c>
      <c r="M12" s="15">
        <f>'[1]Circo1 legislative'!M25</f>
        <v>0.45454545454545453</v>
      </c>
      <c r="N12" s="17">
        <f>'[1]Circo1 legislative'!N25</f>
        <v>0.65934065934065933</v>
      </c>
      <c r="P12" s="15"/>
      <c r="Q12" s="15"/>
      <c r="S12" s="15"/>
      <c r="T12" s="15"/>
      <c r="V12" s="15"/>
      <c r="W12" s="15"/>
      <c r="Y12" s="15"/>
      <c r="Z12" s="15"/>
      <c r="AB12" s="15"/>
      <c r="AC12" s="15"/>
      <c r="AE12" s="15"/>
      <c r="AF12" s="15"/>
      <c r="AH12" s="15"/>
      <c r="AI12" s="15"/>
      <c r="AK12" s="15"/>
      <c r="AL12" s="15"/>
      <c r="AN12" s="15"/>
      <c r="AO12" s="15"/>
      <c r="AQ12" s="15"/>
      <c r="AR12" s="15"/>
      <c r="AT12" s="15"/>
      <c r="AU12" s="15"/>
      <c r="AW12" s="15"/>
      <c r="AX12" s="15"/>
      <c r="AZ12" s="15"/>
      <c r="BA12" s="15"/>
      <c r="BC12" s="15"/>
      <c r="BD12" s="15"/>
    </row>
    <row r="13" spans="1:56">
      <c r="A13" s="14" t="str">
        <f>'[1]Circo1 legislative'!A31</f>
        <v>GAMBIER</v>
      </c>
      <c r="B13" s="2"/>
      <c r="C13" s="2">
        <f>'[1]Circo1 legislative'!C31</f>
        <v>696</v>
      </c>
      <c r="D13" s="2">
        <f>'[1]Circo1 legislative'!D31</f>
        <v>263</v>
      </c>
      <c r="E13" s="2">
        <f>'[1]Circo1 legislative'!E31</f>
        <v>433</v>
      </c>
      <c r="F13" s="15">
        <f>'[1]Circo1 legislative'!F31</f>
        <v>0.62212643678160917</v>
      </c>
      <c r="G13" s="2">
        <f>'[1]Circo1 legislative'!G31</f>
        <v>10</v>
      </c>
      <c r="H13" s="16">
        <f>'[1]Circo1 legislative'!H31</f>
        <v>423</v>
      </c>
      <c r="I13" s="14">
        <f>'[1]Circo1 legislative'!I31</f>
        <v>83</v>
      </c>
      <c r="J13" s="15">
        <f>'[1]Circo1 legislative'!J31</f>
        <v>0.11925287356321838</v>
      </c>
      <c r="K13" s="17">
        <f>'[1]Circo1 legislative'!K31</f>
        <v>0.19621749408983452</v>
      </c>
      <c r="L13" s="14">
        <f>'[1]Circo1 legislative'!L31</f>
        <v>340</v>
      </c>
      <c r="M13" s="15">
        <f>'[1]Circo1 legislative'!M31</f>
        <v>0.4885057471264368</v>
      </c>
      <c r="N13" s="17">
        <f>'[1]Circo1 legislative'!N31</f>
        <v>0.80378250591016553</v>
      </c>
      <c r="P13" s="15"/>
      <c r="Q13" s="15"/>
      <c r="S13" s="15"/>
      <c r="T13" s="15"/>
      <c r="V13" s="15"/>
      <c r="W13" s="15"/>
      <c r="Y13" s="15"/>
      <c r="Z13" s="15"/>
      <c r="AB13" s="15"/>
      <c r="AC13" s="15"/>
      <c r="AE13" s="15"/>
      <c r="AF13" s="15"/>
      <c r="AH13" s="15"/>
      <c r="AI13" s="15"/>
      <c r="AK13" s="15"/>
      <c r="AL13" s="15"/>
      <c r="AN13" s="15"/>
      <c r="AO13" s="15"/>
      <c r="AQ13" s="15"/>
      <c r="AR13" s="15"/>
      <c r="AT13" s="15"/>
      <c r="AU13" s="15"/>
      <c r="AW13" s="15"/>
      <c r="AX13" s="15"/>
      <c r="AZ13" s="15"/>
      <c r="BA13" s="15"/>
      <c r="BC13" s="15"/>
      <c r="BD13" s="15"/>
    </row>
    <row r="14" spans="1:56">
      <c r="A14" s="14" t="str">
        <f>'[1]Circo1 legislative'!A33</f>
        <v>HAO</v>
      </c>
      <c r="B14" s="2"/>
      <c r="C14" s="2">
        <f>'[1]Circo1 legislative'!C33</f>
        <v>1153</v>
      </c>
      <c r="D14" s="2">
        <f>'[1]Circo1 legislative'!D33</f>
        <v>490</v>
      </c>
      <c r="E14" s="2">
        <f>'[1]Circo1 legislative'!E33</f>
        <v>663</v>
      </c>
      <c r="F14" s="15">
        <f>'[1]Circo1 legislative'!F33</f>
        <v>0.57502168256721597</v>
      </c>
      <c r="G14" s="2">
        <f>'[1]Circo1 legislative'!G33</f>
        <v>13</v>
      </c>
      <c r="H14" s="16">
        <f>'[1]Circo1 legislative'!H33</f>
        <v>650</v>
      </c>
      <c r="I14" s="14">
        <f>'[1]Circo1 legislative'!I33</f>
        <v>263</v>
      </c>
      <c r="J14" s="15">
        <f>'[1]Circo1 legislative'!J33</f>
        <v>0.22810060711188204</v>
      </c>
      <c r="K14" s="17">
        <f>'[1]Circo1 legislative'!K33</f>
        <v>0.4046153846153846</v>
      </c>
      <c r="L14" s="14">
        <f>'[1]Circo1 legislative'!L33</f>
        <v>387</v>
      </c>
      <c r="M14" s="15">
        <f>'[1]Circo1 legislative'!M33</f>
        <v>0.33564614050303554</v>
      </c>
      <c r="N14" s="17">
        <f>'[1]Circo1 legislative'!N33</f>
        <v>0.5953846153846154</v>
      </c>
      <c r="P14" s="15"/>
      <c r="Q14" s="15"/>
      <c r="S14" s="15"/>
      <c r="T14" s="15"/>
      <c r="V14" s="15"/>
      <c r="W14" s="15"/>
      <c r="Y14" s="15"/>
      <c r="Z14" s="15"/>
      <c r="AB14" s="15"/>
      <c r="AC14" s="15"/>
      <c r="AE14" s="15"/>
      <c r="AF14" s="15"/>
      <c r="AH14" s="15"/>
      <c r="AI14" s="15"/>
      <c r="AK14" s="15"/>
      <c r="AL14" s="15"/>
      <c r="AN14" s="15"/>
      <c r="AO14" s="15"/>
      <c r="AQ14" s="15"/>
      <c r="AR14" s="15"/>
      <c r="AT14" s="15"/>
      <c r="AU14" s="15"/>
      <c r="AW14" s="15"/>
      <c r="AX14" s="15"/>
      <c r="AZ14" s="15"/>
      <c r="BA14" s="15"/>
      <c r="BC14" s="15"/>
      <c r="BD14" s="15"/>
    </row>
    <row r="15" spans="1:56">
      <c r="A15" s="14" t="str">
        <f>'[1]Circo1 legislative'!A37</f>
        <v>HIKUERU</v>
      </c>
      <c r="B15" s="2"/>
      <c r="C15" s="2">
        <f>'[1]Circo1 legislative'!C37</f>
        <v>195</v>
      </c>
      <c r="D15" s="2">
        <f>'[1]Circo1 legislative'!D37</f>
        <v>51</v>
      </c>
      <c r="E15" s="2">
        <f>'[1]Circo1 legislative'!E37</f>
        <v>144</v>
      </c>
      <c r="F15" s="15">
        <f>'[1]Circo1 legislative'!F37</f>
        <v>0.7384615384615385</v>
      </c>
      <c r="G15" s="2">
        <f>'[1]Circo1 legislative'!G37</f>
        <v>2</v>
      </c>
      <c r="H15" s="16">
        <f>'[1]Circo1 legislative'!H37</f>
        <v>142</v>
      </c>
      <c r="I15" s="14">
        <f>'[1]Circo1 legislative'!I37</f>
        <v>118</v>
      </c>
      <c r="J15" s="15">
        <f>'[1]Circo1 legislative'!J37</f>
        <v>0.60512820512820509</v>
      </c>
      <c r="K15" s="17">
        <f>'[1]Circo1 legislative'!K37</f>
        <v>0.83098591549295775</v>
      </c>
      <c r="L15" s="14">
        <f>'[1]Circo1 legislative'!L37</f>
        <v>24</v>
      </c>
      <c r="M15" s="15">
        <f>'[1]Circo1 legislative'!M37</f>
        <v>0.12307692307692308</v>
      </c>
      <c r="N15" s="17">
        <f>'[1]Circo1 legislative'!N37</f>
        <v>0.16901408450704225</v>
      </c>
      <c r="P15" s="15"/>
      <c r="Q15" s="15"/>
      <c r="S15" s="15"/>
      <c r="T15" s="15"/>
      <c r="V15" s="15"/>
      <c r="W15" s="15"/>
      <c r="Y15" s="15"/>
      <c r="Z15" s="15"/>
      <c r="AB15" s="15"/>
      <c r="AC15" s="15"/>
      <c r="AE15" s="15"/>
      <c r="AF15" s="15"/>
      <c r="AH15" s="15"/>
      <c r="AI15" s="15"/>
      <c r="AK15" s="15"/>
      <c r="AL15" s="15"/>
      <c r="AN15" s="15"/>
      <c r="AO15" s="15"/>
      <c r="AQ15" s="15"/>
      <c r="AR15" s="15"/>
      <c r="AT15" s="15"/>
      <c r="AU15" s="15"/>
      <c r="AW15" s="15"/>
      <c r="AX15" s="15"/>
      <c r="AZ15" s="15"/>
      <c r="BA15" s="15"/>
      <c r="BC15" s="15"/>
      <c r="BD15" s="15"/>
    </row>
    <row r="16" spans="1:56">
      <c r="A16" s="14" t="str">
        <f>'[1]Circo1 legislative'!A45</f>
        <v>MAKEMO</v>
      </c>
      <c r="B16" s="2"/>
      <c r="C16" s="2">
        <f>'[1]Circo1 legislative'!C45</f>
        <v>1069</v>
      </c>
      <c r="D16" s="2">
        <f>'[1]Circo1 legislative'!D45</f>
        <v>395</v>
      </c>
      <c r="E16" s="2">
        <f>'[1]Circo1 legislative'!E45</f>
        <v>674</v>
      </c>
      <c r="F16" s="15">
        <f>'[1]Circo1 legislative'!F45</f>
        <v>0.63049579045837234</v>
      </c>
      <c r="G16" s="2">
        <f>'[1]Circo1 legislative'!G45</f>
        <v>22</v>
      </c>
      <c r="H16" s="16">
        <f>'[1]Circo1 legislative'!H45</f>
        <v>652</v>
      </c>
      <c r="I16" s="14">
        <f>'[1]Circo1 legislative'!I45</f>
        <v>210</v>
      </c>
      <c r="J16" s="15">
        <f>'[1]Circo1 legislative'!J45</f>
        <v>0.19644527595884004</v>
      </c>
      <c r="K16" s="17">
        <f>'[1]Circo1 legislative'!K45</f>
        <v>0.32208588957055212</v>
      </c>
      <c r="L16" s="14">
        <f>'[1]Circo1 legislative'!L45</f>
        <v>442</v>
      </c>
      <c r="M16" s="15">
        <f>'[1]Circo1 legislative'!M45</f>
        <v>0.41347053320860616</v>
      </c>
      <c r="N16" s="17">
        <f>'[1]Circo1 legislative'!N45</f>
        <v>0.67791411042944782</v>
      </c>
      <c r="P16" s="15"/>
      <c r="Q16" s="15"/>
      <c r="S16" s="15"/>
      <c r="T16" s="15"/>
      <c r="V16" s="15"/>
      <c r="W16" s="15"/>
      <c r="Y16" s="15"/>
      <c r="Z16" s="15"/>
      <c r="AB16" s="15"/>
      <c r="AC16" s="15"/>
      <c r="AE16" s="15"/>
      <c r="AF16" s="15"/>
      <c r="AH16" s="15"/>
      <c r="AI16" s="15"/>
      <c r="AK16" s="15"/>
      <c r="AL16" s="15"/>
      <c r="AN16" s="15"/>
      <c r="AO16" s="15"/>
      <c r="AQ16" s="15"/>
      <c r="AR16" s="15"/>
      <c r="AT16" s="15"/>
      <c r="AU16" s="15"/>
      <c r="AW16" s="15"/>
      <c r="AX16" s="15"/>
      <c r="AZ16" s="15"/>
      <c r="BA16" s="15"/>
      <c r="BC16" s="15"/>
      <c r="BD16" s="15"/>
    </row>
    <row r="17" spans="1:56">
      <c r="A17" s="14" t="str">
        <f>'[1]Circo1 legislative'!A51</f>
        <v>MANIHI</v>
      </c>
      <c r="B17" s="2"/>
      <c r="C17" s="2">
        <f>'[1]Circo1 legislative'!C51</f>
        <v>879</v>
      </c>
      <c r="D17" s="2">
        <f>'[1]Circo1 legislative'!D51</f>
        <v>300</v>
      </c>
      <c r="E17" s="2">
        <f>'[1]Circo1 legislative'!E51</f>
        <v>579</v>
      </c>
      <c r="F17" s="15">
        <f>'[1]Circo1 legislative'!F51</f>
        <v>0.65870307167235498</v>
      </c>
      <c r="G17" s="2">
        <f>'[1]Circo1 legislative'!G51</f>
        <v>11</v>
      </c>
      <c r="H17" s="16">
        <f>'[1]Circo1 legislative'!H51</f>
        <v>568</v>
      </c>
      <c r="I17" s="14">
        <f>'[1]Circo1 legislative'!I51</f>
        <v>271</v>
      </c>
      <c r="J17" s="15">
        <f>'[1]Circo1 legislative'!J51</f>
        <v>0.30830489192263938</v>
      </c>
      <c r="K17" s="17">
        <f>'[1]Circo1 legislative'!K51</f>
        <v>0.477112676056338</v>
      </c>
      <c r="L17" s="14">
        <f>'[1]Circo1 legislative'!L51</f>
        <v>297</v>
      </c>
      <c r="M17" s="15">
        <f>'[1]Circo1 legislative'!M51</f>
        <v>0.33788395904436858</v>
      </c>
      <c r="N17" s="17">
        <f>'[1]Circo1 legislative'!N51</f>
        <v>0.522887323943662</v>
      </c>
      <c r="P17" s="15"/>
      <c r="Q17" s="15"/>
      <c r="S17" s="15"/>
      <c r="T17" s="15"/>
      <c r="V17" s="15"/>
      <c r="W17" s="15"/>
      <c r="Y17" s="15"/>
      <c r="Z17" s="15"/>
      <c r="AB17" s="15"/>
      <c r="AC17" s="15"/>
      <c r="AE17" s="15"/>
      <c r="AF17" s="15"/>
      <c r="AH17" s="15"/>
      <c r="AI17" s="15"/>
      <c r="AK17" s="15"/>
      <c r="AL17" s="15"/>
      <c r="AN17" s="15"/>
      <c r="AO17" s="15"/>
      <c r="AQ17" s="15"/>
      <c r="AR17" s="15"/>
      <c r="AT17" s="15"/>
      <c r="AU17" s="15"/>
      <c r="AW17" s="15"/>
      <c r="AX17" s="15"/>
      <c r="AZ17" s="15"/>
      <c r="BA17" s="15"/>
      <c r="BC17" s="15"/>
      <c r="BD17" s="15"/>
    </row>
    <row r="18" spans="1:56">
      <c r="A18" s="14" t="str">
        <f>'[1]Circo1 legislative'!A65</f>
        <v>NAPUKA</v>
      </c>
      <c r="B18" s="2"/>
      <c r="C18" s="2">
        <f>'[1]Circo1 legislative'!C65</f>
        <v>266</v>
      </c>
      <c r="D18" s="2">
        <f>'[1]Circo1 legislative'!D65</f>
        <v>115</v>
      </c>
      <c r="E18" s="2">
        <f>'[1]Circo1 legislative'!E65</f>
        <v>151</v>
      </c>
      <c r="F18" s="15">
        <f>'[1]Circo1 legislative'!F65</f>
        <v>0.56766917293233088</v>
      </c>
      <c r="G18" s="2">
        <f>'[1]Circo1 legislative'!G65</f>
        <v>1</v>
      </c>
      <c r="H18" s="16">
        <f>'[1]Circo1 legislative'!H65</f>
        <v>150</v>
      </c>
      <c r="I18" s="14">
        <f>'[1]Circo1 legislative'!I65</f>
        <v>52</v>
      </c>
      <c r="J18" s="15">
        <f>'[1]Circo1 legislative'!J65</f>
        <v>0.19548872180451127</v>
      </c>
      <c r="K18" s="17">
        <f>'[1]Circo1 legislative'!K65</f>
        <v>0.34666666666666668</v>
      </c>
      <c r="L18" s="14">
        <f>'[1]Circo1 legislative'!L65</f>
        <v>98</v>
      </c>
      <c r="M18" s="15">
        <f>'[1]Circo1 legislative'!M65</f>
        <v>0.36842105263157893</v>
      </c>
      <c r="N18" s="17">
        <f>'[1]Circo1 legislative'!N65</f>
        <v>0.65333333333333332</v>
      </c>
      <c r="P18" s="15"/>
      <c r="Q18" s="15"/>
      <c r="S18" s="15"/>
      <c r="T18" s="15"/>
      <c r="V18" s="15"/>
      <c r="W18" s="15"/>
      <c r="Y18" s="15"/>
      <c r="Z18" s="15"/>
      <c r="AB18" s="15"/>
      <c r="AC18" s="15"/>
      <c r="AE18" s="15"/>
      <c r="AF18" s="15"/>
      <c r="AH18" s="15"/>
      <c r="AI18" s="15"/>
      <c r="AK18" s="15"/>
      <c r="AL18" s="15"/>
      <c r="AN18" s="15"/>
      <c r="AO18" s="15"/>
      <c r="AQ18" s="15"/>
      <c r="AR18" s="15"/>
      <c r="AT18" s="15"/>
      <c r="AU18" s="15"/>
      <c r="AW18" s="15"/>
      <c r="AX18" s="15"/>
      <c r="AZ18" s="15"/>
      <c r="BA18" s="15"/>
      <c r="BC18" s="15"/>
      <c r="BD18" s="15"/>
    </row>
    <row r="19" spans="1:56">
      <c r="A19" s="14" t="str">
        <f>'[1]Circo1 legislative'!A74</f>
        <v>NUKUTAVAKE</v>
      </c>
      <c r="B19" s="2"/>
      <c r="C19" s="2">
        <f>'[1]Circo1 legislative'!C74</f>
        <v>264</v>
      </c>
      <c r="D19" s="2">
        <f>'[1]Circo1 legislative'!D74</f>
        <v>112</v>
      </c>
      <c r="E19" s="2">
        <f>'[1]Circo1 legislative'!E74</f>
        <v>152</v>
      </c>
      <c r="F19" s="15">
        <f>'[1]Circo1 legislative'!F74</f>
        <v>0.5757575757575758</v>
      </c>
      <c r="G19" s="2">
        <f>'[1]Circo1 legislative'!G74</f>
        <v>0</v>
      </c>
      <c r="H19" s="16">
        <f>'[1]Circo1 legislative'!H74</f>
        <v>152</v>
      </c>
      <c r="I19" s="14">
        <f>'[1]Circo1 legislative'!I74</f>
        <v>85</v>
      </c>
      <c r="J19" s="15">
        <f>'[1]Circo1 legislative'!J74</f>
        <v>0.32196969696969696</v>
      </c>
      <c r="K19" s="17">
        <f>'[1]Circo1 legislative'!K74</f>
        <v>0.55921052631578949</v>
      </c>
      <c r="L19" s="14">
        <f>'[1]Circo1 legislative'!L74</f>
        <v>67</v>
      </c>
      <c r="M19" s="15">
        <f>'[1]Circo1 legislative'!M74</f>
        <v>0.25378787878787878</v>
      </c>
      <c r="N19" s="17">
        <f>'[1]Circo1 legislative'!N74</f>
        <v>0.44078947368421051</v>
      </c>
      <c r="P19" s="15"/>
      <c r="Q19" s="15"/>
      <c r="S19" s="15"/>
      <c r="T19" s="15"/>
      <c r="V19" s="15"/>
      <c r="W19" s="15"/>
      <c r="Y19" s="15"/>
      <c r="Z19" s="15"/>
      <c r="AB19" s="15"/>
      <c r="AC19" s="15"/>
      <c r="AE19" s="15"/>
      <c r="AF19" s="15"/>
      <c r="AH19" s="15"/>
      <c r="AI19" s="15"/>
      <c r="AK19" s="15"/>
      <c r="AL19" s="15"/>
      <c r="AN19" s="15"/>
      <c r="AO19" s="15"/>
      <c r="AQ19" s="15"/>
      <c r="AR19" s="15"/>
      <c r="AT19" s="15"/>
      <c r="AU19" s="15"/>
      <c r="AW19" s="15"/>
      <c r="AX19" s="15"/>
      <c r="AZ19" s="15"/>
      <c r="BA19" s="15"/>
      <c r="BC19" s="15"/>
      <c r="BD19" s="15"/>
    </row>
    <row r="20" spans="1:56">
      <c r="A20" s="14" t="str">
        <f>'[1]Circo1 legislative'!A103</f>
        <v>PUKA PUKA</v>
      </c>
      <c r="B20" s="2"/>
      <c r="C20" s="2">
        <f>'[1]Circo1 legislative'!C103</f>
        <v>118</v>
      </c>
      <c r="D20" s="2">
        <f>'[1]Circo1 legislative'!D103</f>
        <v>49</v>
      </c>
      <c r="E20" s="2">
        <f>'[1]Circo1 legislative'!E103</f>
        <v>69</v>
      </c>
      <c r="F20" s="15">
        <f>'[1]Circo1 legislative'!F103</f>
        <v>0.5847457627118644</v>
      </c>
      <c r="G20" s="2">
        <f>'[1]Circo1 legislative'!G103</f>
        <v>0</v>
      </c>
      <c r="H20" s="16">
        <f>'[1]Circo1 legislative'!H103</f>
        <v>69</v>
      </c>
      <c r="I20" s="14">
        <f>'[1]Circo1 legislative'!I103</f>
        <v>13</v>
      </c>
      <c r="J20" s="15">
        <f>'[1]Circo1 legislative'!J103</f>
        <v>0.11016949152542373</v>
      </c>
      <c r="K20" s="17">
        <f>'[1]Circo1 legislative'!K103</f>
        <v>0.18840579710144928</v>
      </c>
      <c r="L20" s="14">
        <f>'[1]Circo1 legislative'!L103</f>
        <v>56</v>
      </c>
      <c r="M20" s="15">
        <f>'[1]Circo1 legislative'!M103</f>
        <v>0.47457627118644069</v>
      </c>
      <c r="N20" s="17">
        <f>'[1]Circo1 legislative'!N103</f>
        <v>0.81159420289855078</v>
      </c>
      <c r="P20" s="15"/>
      <c r="Q20" s="15"/>
      <c r="S20" s="15"/>
      <c r="T20" s="15"/>
      <c r="V20" s="15"/>
      <c r="W20" s="15"/>
      <c r="Y20" s="15"/>
      <c r="Z20" s="15"/>
      <c r="AB20" s="15"/>
      <c r="AC20" s="15"/>
      <c r="AE20" s="15"/>
      <c r="AF20" s="15"/>
      <c r="AH20" s="15"/>
      <c r="AI20" s="15"/>
      <c r="AK20" s="15"/>
      <c r="AL20" s="15"/>
      <c r="AN20" s="15"/>
      <c r="AO20" s="15"/>
      <c r="AQ20" s="15"/>
      <c r="AR20" s="15"/>
      <c r="AT20" s="15"/>
      <c r="AU20" s="15"/>
      <c r="AW20" s="15"/>
      <c r="AX20" s="15"/>
      <c r="AZ20" s="15"/>
      <c r="BA20" s="15"/>
      <c r="BC20" s="15"/>
      <c r="BD20" s="15"/>
    </row>
    <row r="21" spans="1:56">
      <c r="A21" s="14" t="str">
        <f>'[1]Circo1 legislative'!A105</f>
        <v>RANGIROA</v>
      </c>
      <c r="B21" s="2"/>
      <c r="C21" s="2">
        <f>'[1]Circo1 legislative'!C105</f>
        <v>2484</v>
      </c>
      <c r="D21" s="2">
        <f>'[1]Circo1 legislative'!D105</f>
        <v>898</v>
      </c>
      <c r="E21" s="2">
        <f>'[1]Circo1 legislative'!E105</f>
        <v>1586</v>
      </c>
      <c r="F21" s="15">
        <f>'[1]Circo1 legislative'!F105</f>
        <v>0.63848631239935583</v>
      </c>
      <c r="G21" s="2">
        <f>'[1]Circo1 legislative'!G105</f>
        <v>50</v>
      </c>
      <c r="H21" s="16">
        <f>'[1]Circo1 legislative'!H105</f>
        <v>1536</v>
      </c>
      <c r="I21" s="14">
        <f>'[1]Circo1 legislative'!I105</f>
        <v>834</v>
      </c>
      <c r="J21" s="15">
        <f>'[1]Circo1 legislative'!J105</f>
        <v>0.33574879227053139</v>
      </c>
      <c r="K21" s="17">
        <f>'[1]Circo1 legislative'!K105</f>
        <v>0.54296875</v>
      </c>
      <c r="L21" s="14">
        <f>'[1]Circo1 legislative'!L105</f>
        <v>702</v>
      </c>
      <c r="M21" s="15">
        <f>'[1]Circo1 legislative'!M105</f>
        <v>0.28260869565217389</v>
      </c>
      <c r="N21" s="17">
        <f>'[1]Circo1 legislative'!N105</f>
        <v>0.45703125</v>
      </c>
      <c r="P21" s="15"/>
      <c r="Q21" s="15"/>
      <c r="S21" s="15"/>
      <c r="T21" s="15"/>
      <c r="V21" s="15"/>
      <c r="W21" s="15"/>
      <c r="Y21" s="15"/>
      <c r="Z21" s="15"/>
      <c r="AB21" s="15"/>
      <c r="AC21" s="15"/>
      <c r="AE21" s="15"/>
      <c r="AF21" s="15"/>
      <c r="AH21" s="15"/>
      <c r="AI21" s="15"/>
      <c r="AK21" s="15"/>
      <c r="AL21" s="15"/>
      <c r="AN21" s="15"/>
      <c r="AO21" s="15"/>
      <c r="AQ21" s="15"/>
      <c r="AR21" s="15"/>
      <c r="AT21" s="15"/>
      <c r="AU21" s="15"/>
      <c r="AW21" s="15"/>
      <c r="AX21" s="15"/>
      <c r="AZ21" s="15"/>
      <c r="BA21" s="15"/>
      <c r="BC21" s="15"/>
      <c r="BD21" s="15"/>
    </row>
    <row r="22" spans="1:56">
      <c r="A22" s="14" t="str">
        <f>'[1]Circo1 legislative'!A111</f>
        <v>REAO</v>
      </c>
      <c r="B22" s="2"/>
      <c r="C22" s="2">
        <f>'[1]Circo1 legislative'!C111</f>
        <v>437</v>
      </c>
      <c r="D22" s="2">
        <f>'[1]Circo1 legislative'!D111</f>
        <v>136</v>
      </c>
      <c r="E22" s="2">
        <f>'[1]Circo1 legislative'!E111</f>
        <v>301</v>
      </c>
      <c r="F22" s="15">
        <f>'[1]Circo1 legislative'!F111</f>
        <v>0.68878718535469108</v>
      </c>
      <c r="G22" s="2">
        <f>'[1]Circo1 legislative'!G111</f>
        <v>3</v>
      </c>
      <c r="H22" s="16">
        <f>'[1]Circo1 legislative'!H111</f>
        <v>298</v>
      </c>
      <c r="I22" s="14">
        <f>'[1]Circo1 legislative'!I111</f>
        <v>63</v>
      </c>
      <c r="J22" s="15">
        <f>'[1]Circo1 legislative'!J111</f>
        <v>0.14416475972540047</v>
      </c>
      <c r="K22" s="17">
        <f>'[1]Circo1 legislative'!K111</f>
        <v>0.21140939597315436</v>
      </c>
      <c r="L22" s="14">
        <f>'[1]Circo1 legislative'!L111</f>
        <v>235</v>
      </c>
      <c r="M22" s="15">
        <f>'[1]Circo1 legislative'!M111</f>
        <v>0.53775743707093826</v>
      </c>
      <c r="N22" s="17">
        <f>'[1]Circo1 legislative'!N111</f>
        <v>0.78859060402684567</v>
      </c>
      <c r="P22" s="15"/>
      <c r="Q22" s="15"/>
      <c r="S22" s="15"/>
      <c r="T22" s="15"/>
      <c r="V22" s="15"/>
      <c r="W22" s="15"/>
      <c r="Y22" s="15"/>
      <c r="Z22" s="15"/>
      <c r="AB22" s="15"/>
      <c r="AC22" s="15"/>
      <c r="AE22" s="15"/>
      <c r="AF22" s="15"/>
      <c r="AH22" s="15"/>
      <c r="AI22" s="15"/>
      <c r="AK22" s="15"/>
      <c r="AL22" s="15"/>
      <c r="AN22" s="15"/>
      <c r="AO22" s="15"/>
      <c r="AQ22" s="15"/>
      <c r="AR22" s="15"/>
      <c r="AT22" s="15"/>
      <c r="AU22" s="15"/>
      <c r="AW22" s="15"/>
      <c r="AX22" s="15"/>
      <c r="AZ22" s="15"/>
      <c r="BA22" s="15"/>
      <c r="BC22" s="15"/>
      <c r="BD22" s="15"/>
    </row>
    <row r="23" spans="1:56">
      <c r="A23" s="14" t="str">
        <f>'[1]Circo1 legislative'!A119</f>
        <v>TAKAROA</v>
      </c>
      <c r="B23" s="2"/>
      <c r="C23" s="2">
        <f>'[1]Circo1 legislative'!C119</f>
        <v>1251</v>
      </c>
      <c r="D23" s="2">
        <f>'[1]Circo1 legislative'!D119</f>
        <v>454</v>
      </c>
      <c r="E23" s="2">
        <f>'[1]Circo1 legislative'!E119</f>
        <v>797</v>
      </c>
      <c r="F23" s="15">
        <f>'[1]Circo1 legislative'!F119</f>
        <v>0.63709032773780971</v>
      </c>
      <c r="G23" s="2">
        <f>'[1]Circo1 legislative'!G119</f>
        <v>5</v>
      </c>
      <c r="H23" s="16">
        <f>'[1]Circo1 legislative'!H119</f>
        <v>792</v>
      </c>
      <c r="I23" s="14">
        <f>'[1]Circo1 legislative'!I119</f>
        <v>288</v>
      </c>
      <c r="J23" s="15">
        <f>'[1]Circo1 legislative'!J119</f>
        <v>0.23021582733812951</v>
      </c>
      <c r="K23" s="17">
        <f>'[1]Circo1 legislative'!K119</f>
        <v>0.36363636363636365</v>
      </c>
      <c r="L23" s="14">
        <f>'[1]Circo1 legislative'!L119</f>
        <v>504</v>
      </c>
      <c r="M23" s="15">
        <f>'[1]Circo1 legislative'!M119</f>
        <v>0.40287769784172661</v>
      </c>
      <c r="N23" s="17">
        <f>'[1]Circo1 legislative'!N119</f>
        <v>0.63636363636363635</v>
      </c>
      <c r="P23" s="15"/>
      <c r="Q23" s="15"/>
      <c r="S23" s="15"/>
      <c r="T23" s="15"/>
      <c r="V23" s="15"/>
      <c r="W23" s="15"/>
      <c r="Y23" s="15"/>
      <c r="Z23" s="15"/>
      <c r="AB23" s="15"/>
      <c r="AC23" s="15"/>
      <c r="AE23" s="15"/>
      <c r="AF23" s="15"/>
      <c r="AH23" s="15"/>
      <c r="AI23" s="15"/>
      <c r="AK23" s="15"/>
      <c r="AL23" s="15"/>
      <c r="AN23" s="15"/>
      <c r="AO23" s="15"/>
      <c r="AQ23" s="15"/>
      <c r="AR23" s="15"/>
      <c r="AT23" s="15"/>
      <c r="AU23" s="15"/>
      <c r="AW23" s="15"/>
      <c r="AX23" s="15"/>
      <c r="AZ23" s="15"/>
      <c r="BA23" s="15"/>
      <c r="BC23" s="15"/>
      <c r="BD23" s="15"/>
    </row>
    <row r="24" spans="1:56">
      <c r="A24" s="14" t="str">
        <f>'[1]Circo1 legislative'!A122</f>
        <v>TATAKOTO</v>
      </c>
      <c r="B24" s="2"/>
      <c r="C24" s="2">
        <f>'[1]Circo1 legislative'!C122</f>
        <v>173</v>
      </c>
      <c r="D24" s="2">
        <f>'[1]Circo1 legislative'!D122</f>
        <v>33</v>
      </c>
      <c r="E24" s="2">
        <f>'[1]Circo1 legislative'!E122</f>
        <v>140</v>
      </c>
      <c r="F24" s="15">
        <f>'[1]Circo1 legislative'!F122</f>
        <v>0.80924855491329484</v>
      </c>
      <c r="G24" s="2">
        <f>'[1]Circo1 legislative'!G122</f>
        <v>3</v>
      </c>
      <c r="H24" s="16">
        <f>'[1]Circo1 legislative'!H122</f>
        <v>137</v>
      </c>
      <c r="I24" s="14">
        <f>'[1]Circo1 legislative'!I122</f>
        <v>35</v>
      </c>
      <c r="J24" s="15">
        <f>'[1]Circo1 legislative'!J122</f>
        <v>0.20231213872832371</v>
      </c>
      <c r="K24" s="17">
        <f>'[1]Circo1 legislative'!K122</f>
        <v>0.25547445255474455</v>
      </c>
      <c r="L24" s="14">
        <f>'[1]Circo1 legislative'!L122</f>
        <v>102</v>
      </c>
      <c r="M24" s="15">
        <f>'[1]Circo1 legislative'!M122</f>
        <v>0.58959537572254339</v>
      </c>
      <c r="N24" s="17">
        <f>'[1]Circo1 legislative'!N122</f>
        <v>0.74452554744525545</v>
      </c>
      <c r="P24" s="15"/>
      <c r="Q24" s="15"/>
      <c r="S24" s="15"/>
      <c r="T24" s="15"/>
      <c r="V24" s="15"/>
      <c r="W24" s="15"/>
      <c r="Y24" s="15"/>
      <c r="Z24" s="15"/>
      <c r="AB24" s="15"/>
      <c r="AC24" s="15"/>
      <c r="AE24" s="15"/>
      <c r="AF24" s="15"/>
      <c r="AH24" s="15"/>
      <c r="AI24" s="15"/>
      <c r="AK24" s="15"/>
      <c r="AL24" s="15"/>
      <c r="AN24" s="15"/>
      <c r="AO24" s="15"/>
      <c r="AQ24" s="15"/>
      <c r="AR24" s="15"/>
      <c r="AT24" s="15"/>
      <c r="AU24" s="15"/>
      <c r="AW24" s="15"/>
      <c r="AX24" s="15"/>
      <c r="AZ24" s="15"/>
      <c r="BA24" s="15"/>
      <c r="BC24" s="15"/>
      <c r="BD24" s="15"/>
    </row>
    <row r="25" spans="1:56">
      <c r="A25" s="14" t="str">
        <f>'[1]Circo1 legislative'!A124</f>
        <v>TUREIA</v>
      </c>
      <c r="B25" s="2"/>
      <c r="C25" s="2">
        <f>'[1]Circo1 legislative'!C124</f>
        <v>236</v>
      </c>
      <c r="D25" s="2">
        <f>'[1]Circo1 legislative'!D124</f>
        <v>98</v>
      </c>
      <c r="E25" s="2">
        <f>'[1]Circo1 legislative'!E124</f>
        <v>138</v>
      </c>
      <c r="F25" s="15">
        <f>'[1]Circo1 legislative'!F124</f>
        <v>0.5847457627118644</v>
      </c>
      <c r="G25" s="2">
        <f>'[1]Circo1 legislative'!G124</f>
        <v>1</v>
      </c>
      <c r="H25" s="16">
        <f>'[1]Circo1 legislative'!H124</f>
        <v>137</v>
      </c>
      <c r="I25" s="14">
        <f>'[1]Circo1 legislative'!I124</f>
        <v>57</v>
      </c>
      <c r="J25" s="15">
        <f>'[1]Circo1 legislative'!J124</f>
        <v>0.24152542372881355</v>
      </c>
      <c r="K25" s="17">
        <f>'[1]Circo1 legislative'!K124</f>
        <v>0.41605839416058393</v>
      </c>
      <c r="L25" s="14">
        <f>'[1]Circo1 legislative'!L124</f>
        <v>80</v>
      </c>
      <c r="M25" s="15">
        <f>'[1]Circo1 legislative'!M124</f>
        <v>0.33898305084745761</v>
      </c>
      <c r="N25" s="17">
        <f>'[1]Circo1 legislative'!N124</f>
        <v>0.58394160583941601</v>
      </c>
      <c r="P25" s="15"/>
      <c r="Q25" s="15"/>
      <c r="S25" s="15"/>
      <c r="T25" s="15"/>
      <c r="V25" s="15"/>
      <c r="W25" s="15"/>
      <c r="Y25" s="15"/>
      <c r="Z25" s="15"/>
      <c r="AB25" s="15"/>
      <c r="AC25" s="15"/>
      <c r="AE25" s="15"/>
      <c r="AF25" s="15"/>
      <c r="AH25" s="15"/>
      <c r="AI25" s="15"/>
      <c r="AK25" s="15"/>
      <c r="AL25" s="15"/>
      <c r="AN25" s="15"/>
      <c r="AO25" s="15"/>
      <c r="AQ25" s="15"/>
      <c r="AR25" s="15"/>
      <c r="AT25" s="15"/>
      <c r="AU25" s="15"/>
      <c r="AW25" s="15"/>
      <c r="AX25" s="15"/>
      <c r="AZ25" s="15"/>
      <c r="BA25" s="15"/>
      <c r="BC25" s="15"/>
      <c r="BD25" s="15"/>
    </row>
    <row r="26" spans="1:56">
      <c r="A26" s="14" t="str">
        <f>'[1]Circo1 legislative'!A28</f>
        <v>FATU-HIVA</v>
      </c>
      <c r="B26" s="2"/>
      <c r="C26" s="2">
        <f>'[1]Circo1 legislative'!C28</f>
        <v>513</v>
      </c>
      <c r="D26" s="2">
        <f>'[1]Circo1 legislative'!D28</f>
        <v>176</v>
      </c>
      <c r="E26" s="2">
        <f>'[1]Circo1 legislative'!E28</f>
        <v>337</v>
      </c>
      <c r="F26" s="15">
        <f>'[1]Circo1 legislative'!F28</f>
        <v>0.65692007797270957</v>
      </c>
      <c r="G26" s="2">
        <f>'[1]Circo1 legislative'!G28</f>
        <v>6</v>
      </c>
      <c r="H26" s="16">
        <f>'[1]Circo1 legislative'!H28</f>
        <v>331</v>
      </c>
      <c r="I26" s="14">
        <f>'[1]Circo1 legislative'!I28</f>
        <v>159</v>
      </c>
      <c r="J26" s="15">
        <f>'[1]Circo1 legislative'!J28</f>
        <v>0.30994152046783624</v>
      </c>
      <c r="K26" s="17">
        <f>'[1]Circo1 legislative'!K28</f>
        <v>0.48036253776435045</v>
      </c>
      <c r="L26" s="14">
        <f>'[1]Circo1 legislative'!L28</f>
        <v>172</v>
      </c>
      <c r="M26" s="15">
        <f>'[1]Circo1 legislative'!M28</f>
        <v>0.33528265107212474</v>
      </c>
      <c r="N26" s="17">
        <f>'[1]Circo1 legislative'!N28</f>
        <v>0.51963746223564955</v>
      </c>
      <c r="P26" s="15"/>
      <c r="Q26" s="15"/>
      <c r="S26" s="15"/>
      <c r="T26" s="15"/>
      <c r="V26" s="15"/>
      <c r="W26" s="15"/>
      <c r="Y26" s="15"/>
      <c r="Z26" s="15"/>
      <c r="AB26" s="15"/>
      <c r="AC26" s="15"/>
      <c r="AE26" s="15"/>
      <c r="AF26" s="15"/>
      <c r="AH26" s="15"/>
      <c r="AI26" s="15"/>
      <c r="AK26" s="15"/>
      <c r="AL26" s="15"/>
      <c r="AN26" s="15"/>
      <c r="AO26" s="15"/>
      <c r="AQ26" s="15"/>
      <c r="AR26" s="15"/>
      <c r="AT26" s="15"/>
      <c r="AU26" s="15"/>
      <c r="AW26" s="15"/>
      <c r="AX26" s="15"/>
      <c r="AZ26" s="15"/>
      <c r="BA26" s="15"/>
      <c r="BC26" s="15"/>
      <c r="BD26" s="15"/>
    </row>
    <row r="27" spans="1:56">
      <c r="A27" s="14" t="str">
        <f>'[1]Circo1 legislative'!A40</f>
        <v>HIVA-OA</v>
      </c>
      <c r="B27" s="2"/>
      <c r="C27" s="2">
        <f>'[1]Circo1 legislative'!C40</f>
        <v>1723</v>
      </c>
      <c r="D27" s="2">
        <f>'[1]Circo1 legislative'!D40</f>
        <v>511</v>
      </c>
      <c r="E27" s="2">
        <f>'[1]Circo1 legislative'!E40</f>
        <v>1212</v>
      </c>
      <c r="F27" s="15">
        <f>'[1]Circo1 legislative'!F40</f>
        <v>0.70342426001160763</v>
      </c>
      <c r="G27" s="2">
        <f>'[1]Circo1 legislative'!G40</f>
        <v>19</v>
      </c>
      <c r="H27" s="16">
        <f>'[1]Circo1 legislative'!H40</f>
        <v>1193</v>
      </c>
      <c r="I27" s="14">
        <f>'[1]Circo1 legislative'!I40</f>
        <v>609</v>
      </c>
      <c r="J27" s="15">
        <f>'[1]Circo1 legislative'!J40</f>
        <v>0.3534532791642484</v>
      </c>
      <c r="K27" s="17">
        <f>'[1]Circo1 legislative'!K40</f>
        <v>0.51047778709136626</v>
      </c>
      <c r="L27" s="14">
        <f>'[1]Circo1 legislative'!L40</f>
        <v>584</v>
      </c>
      <c r="M27" s="15">
        <f>'[1]Circo1 legislative'!M40</f>
        <v>0.33894370284387698</v>
      </c>
      <c r="N27" s="17">
        <f>'[1]Circo1 legislative'!N40</f>
        <v>0.48952221290863368</v>
      </c>
      <c r="P27" s="15"/>
      <c r="Q27" s="15"/>
      <c r="S27" s="15"/>
      <c r="T27" s="15"/>
      <c r="V27" s="15"/>
      <c r="W27" s="15"/>
      <c r="Y27" s="15"/>
      <c r="Z27" s="15"/>
      <c r="AB27" s="15"/>
      <c r="AC27" s="15"/>
      <c r="AE27" s="15"/>
      <c r="AF27" s="15"/>
      <c r="AH27" s="15"/>
      <c r="AI27" s="15"/>
      <c r="AK27" s="15"/>
      <c r="AL27" s="15"/>
      <c r="AN27" s="15"/>
      <c r="AO27" s="15"/>
      <c r="AQ27" s="15"/>
      <c r="AR27" s="15"/>
      <c r="AT27" s="15"/>
      <c r="AU27" s="15"/>
      <c r="AW27" s="15"/>
      <c r="AX27" s="15"/>
      <c r="AZ27" s="15"/>
      <c r="BA27" s="15"/>
      <c r="BC27" s="15"/>
      <c r="BD27" s="15"/>
    </row>
    <row r="28" spans="1:56">
      <c r="A28" s="14" t="str">
        <f>'[1]Circo1 legislative'!A68</f>
        <v>NUKU-HIVA</v>
      </c>
      <c r="B28" s="2"/>
      <c r="C28" s="2">
        <f>'[1]Circo1 legislative'!C68</f>
        <v>2046</v>
      </c>
      <c r="D28" s="2">
        <f>'[1]Circo1 legislative'!D68</f>
        <v>712</v>
      </c>
      <c r="E28" s="2">
        <f>'[1]Circo1 legislative'!E68</f>
        <v>1334</v>
      </c>
      <c r="F28" s="15">
        <f>'[1]Circo1 legislative'!F68</f>
        <v>0.65200391006842617</v>
      </c>
      <c r="G28" s="2">
        <f>'[1]Circo1 legislative'!G68</f>
        <v>46</v>
      </c>
      <c r="H28" s="16">
        <f>'[1]Circo1 legislative'!H68</f>
        <v>1288</v>
      </c>
      <c r="I28" s="14">
        <f>'[1]Circo1 legislative'!I68</f>
        <v>559</v>
      </c>
      <c r="J28" s="15">
        <f>'[1]Circo1 legislative'!J68</f>
        <v>0.27321603128054739</v>
      </c>
      <c r="K28" s="17">
        <f>'[1]Circo1 legislative'!K68</f>
        <v>0.43400621118012422</v>
      </c>
      <c r="L28" s="14">
        <f>'[1]Circo1 legislative'!L68</f>
        <v>729</v>
      </c>
      <c r="M28" s="15">
        <f>'[1]Circo1 legislative'!M68</f>
        <v>0.35630498533724342</v>
      </c>
      <c r="N28" s="17">
        <f>'[1]Circo1 legislative'!N68</f>
        <v>0.56599378881987583</v>
      </c>
      <c r="P28" s="15"/>
      <c r="Q28" s="15"/>
      <c r="S28" s="15"/>
      <c r="T28" s="15"/>
      <c r="V28" s="15"/>
      <c r="W28" s="15"/>
      <c r="Y28" s="15"/>
      <c r="Z28" s="15"/>
      <c r="AB28" s="15"/>
      <c r="AC28" s="15"/>
      <c r="AE28" s="15"/>
      <c r="AF28" s="15"/>
      <c r="AH28" s="15"/>
      <c r="AI28" s="15"/>
      <c r="AK28" s="15"/>
      <c r="AL28" s="15"/>
      <c r="AN28" s="15"/>
      <c r="AO28" s="15"/>
      <c r="AQ28" s="15"/>
      <c r="AR28" s="15"/>
      <c r="AT28" s="15"/>
      <c r="AU28" s="15"/>
      <c r="AW28" s="15"/>
      <c r="AX28" s="15"/>
      <c r="AZ28" s="15"/>
      <c r="BA28" s="15"/>
      <c r="BC28" s="15"/>
      <c r="BD28" s="15"/>
    </row>
    <row r="29" spans="1:56">
      <c r="A29" s="14" t="str">
        <f>'[1]Circo1 legislative'!A114</f>
        <v>TAHUATA</v>
      </c>
      <c r="B29" s="2"/>
      <c r="C29" s="2">
        <f>'[1]Circo1 legislative'!C114</f>
        <v>584</v>
      </c>
      <c r="D29" s="2">
        <f>'[1]Circo1 legislative'!D114</f>
        <v>177</v>
      </c>
      <c r="E29" s="2">
        <f>'[1]Circo1 legislative'!E114</f>
        <v>407</v>
      </c>
      <c r="F29" s="15">
        <f>'[1]Circo1 legislative'!F114</f>
        <v>0.69691780821917804</v>
      </c>
      <c r="G29" s="2">
        <f>'[1]Circo1 legislative'!G114</f>
        <v>6</v>
      </c>
      <c r="H29" s="16">
        <f>'[1]Circo1 legislative'!H114</f>
        <v>401</v>
      </c>
      <c r="I29" s="14">
        <f>'[1]Circo1 legislative'!I114</f>
        <v>112</v>
      </c>
      <c r="J29" s="15">
        <f>'[1]Circo1 legislative'!J114</f>
        <v>0.19178082191780821</v>
      </c>
      <c r="K29" s="17">
        <f>'[1]Circo1 legislative'!K114</f>
        <v>0.2793017456359102</v>
      </c>
      <c r="L29" s="14">
        <f>'[1]Circo1 legislative'!L114</f>
        <v>289</v>
      </c>
      <c r="M29" s="15">
        <f>'[1]Circo1 legislative'!M114</f>
        <v>0.49486301369863012</v>
      </c>
      <c r="N29" s="17">
        <f>'[1]Circo1 legislative'!N114</f>
        <v>0.72069825436408974</v>
      </c>
      <c r="P29" s="15"/>
      <c r="Q29" s="15"/>
      <c r="S29" s="15"/>
      <c r="T29" s="15"/>
      <c r="V29" s="15"/>
      <c r="W29" s="15"/>
      <c r="Y29" s="15"/>
      <c r="Z29" s="15"/>
      <c r="AB29" s="15"/>
      <c r="AC29" s="15"/>
      <c r="AE29" s="15"/>
      <c r="AF29" s="15"/>
      <c r="AH29" s="15"/>
      <c r="AI29" s="15"/>
      <c r="AK29" s="15"/>
      <c r="AL29" s="15"/>
      <c r="AN29" s="15"/>
      <c r="AO29" s="15"/>
      <c r="AQ29" s="15"/>
      <c r="AR29" s="15"/>
      <c r="AT29" s="15"/>
      <c r="AU29" s="15"/>
      <c r="AW29" s="15"/>
      <c r="AX29" s="15"/>
      <c r="AZ29" s="15"/>
      <c r="BA29" s="15"/>
      <c r="BC29" s="15"/>
      <c r="BD29" s="15"/>
    </row>
    <row r="30" spans="1:56">
      <c r="A30" s="14" t="str">
        <f>'[1]Circo1 legislative'!A127</f>
        <v>UA-HUKA</v>
      </c>
      <c r="B30" s="2"/>
      <c r="C30" s="2">
        <f>'[1]Circo1 legislative'!C127</f>
        <v>472</v>
      </c>
      <c r="D30" s="2">
        <f>'[1]Circo1 legislative'!D127</f>
        <v>124</v>
      </c>
      <c r="E30" s="2">
        <f>'[1]Circo1 legislative'!E127</f>
        <v>348</v>
      </c>
      <c r="F30" s="15">
        <f>'[1]Circo1 legislative'!F127</f>
        <v>0.73728813559322037</v>
      </c>
      <c r="G30" s="2">
        <f>'[1]Circo1 legislative'!G127</f>
        <v>4</v>
      </c>
      <c r="H30" s="16">
        <f>'[1]Circo1 legislative'!H127</f>
        <v>344</v>
      </c>
      <c r="I30" s="14">
        <f>'[1]Circo1 legislative'!I127</f>
        <v>114</v>
      </c>
      <c r="J30" s="15">
        <f>'[1]Circo1 legislative'!J127</f>
        <v>0.24152542372881355</v>
      </c>
      <c r="K30" s="17">
        <f>'[1]Circo1 legislative'!K127</f>
        <v>0.33139534883720928</v>
      </c>
      <c r="L30" s="14">
        <f>'[1]Circo1 legislative'!L127</f>
        <v>230</v>
      </c>
      <c r="M30" s="15">
        <f>'[1]Circo1 legislative'!M127</f>
        <v>0.48728813559322032</v>
      </c>
      <c r="N30" s="17">
        <f>'[1]Circo1 legislative'!N127</f>
        <v>0.66860465116279066</v>
      </c>
      <c r="P30" s="15"/>
      <c r="Q30" s="15"/>
      <c r="S30" s="15"/>
      <c r="T30" s="15"/>
      <c r="V30" s="15"/>
      <c r="W30" s="15"/>
      <c r="Y30" s="15"/>
      <c r="Z30" s="15"/>
      <c r="AB30" s="15"/>
      <c r="AC30" s="15"/>
      <c r="AE30" s="15"/>
      <c r="AF30" s="15"/>
      <c r="AH30" s="15"/>
      <c r="AI30" s="15"/>
      <c r="AK30" s="15"/>
      <c r="AL30" s="15"/>
      <c r="AN30" s="15"/>
      <c r="AO30" s="15"/>
      <c r="AQ30" s="15"/>
      <c r="AR30" s="15"/>
      <c r="AT30" s="15"/>
      <c r="AU30" s="15"/>
      <c r="AW30" s="15"/>
      <c r="AX30" s="15"/>
      <c r="AZ30" s="15"/>
      <c r="BA30" s="15"/>
      <c r="BC30" s="15"/>
      <c r="BD30" s="15"/>
    </row>
    <row r="31" spans="1:56" ht="14" thickBot="1">
      <c r="A31" s="18" t="str">
        <f>'[1]Circo1 legislative'!A130</f>
        <v>UA-POU</v>
      </c>
      <c r="B31" s="19"/>
      <c r="C31" s="19">
        <f>'[1]Circo1 legislative'!C130</f>
        <v>1560</v>
      </c>
      <c r="D31" s="19">
        <f>'[1]Circo1 legislative'!D130</f>
        <v>466</v>
      </c>
      <c r="E31" s="19">
        <f>'[1]Circo1 legislative'!E130</f>
        <v>1094</v>
      </c>
      <c r="F31" s="20">
        <f>'[1]Circo1 legislative'!F130</f>
        <v>0.70128205128205123</v>
      </c>
      <c r="G31" s="19">
        <f>'[1]Circo1 legislative'!G130</f>
        <v>38</v>
      </c>
      <c r="H31" s="21">
        <f>'[1]Circo1 legislative'!H130</f>
        <v>1056</v>
      </c>
      <c r="I31" s="18">
        <f>'[1]Circo1 legislative'!I130</f>
        <v>341</v>
      </c>
      <c r="J31" s="20">
        <f>'[1]Circo1 legislative'!J130</f>
        <v>0.21858974358974359</v>
      </c>
      <c r="K31" s="22">
        <f>'[1]Circo1 legislative'!K130</f>
        <v>0.32291666666666669</v>
      </c>
      <c r="L31" s="18">
        <f>'[1]Circo1 legislative'!L130</f>
        <v>715</v>
      </c>
      <c r="M31" s="20">
        <f>'[1]Circo1 legislative'!M130</f>
        <v>0.45833333333333331</v>
      </c>
      <c r="N31" s="22">
        <f>'[1]Circo1 legislative'!N130</f>
        <v>0.67708333333333337</v>
      </c>
      <c r="P31" s="15"/>
      <c r="Q31" s="15"/>
      <c r="S31" s="15"/>
      <c r="T31" s="15"/>
      <c r="V31" s="15"/>
      <c r="W31" s="15"/>
      <c r="Y31" s="15"/>
      <c r="Z31" s="15"/>
      <c r="AB31" s="15"/>
      <c r="AC31" s="15"/>
      <c r="AE31" s="15"/>
      <c r="AF31" s="15"/>
      <c r="AH31" s="15"/>
      <c r="AI31" s="15"/>
      <c r="AK31" s="15"/>
      <c r="AL31" s="15"/>
      <c r="AN31" s="15"/>
      <c r="AO31" s="15"/>
      <c r="AQ31" s="15"/>
      <c r="AR31" s="15"/>
      <c r="AT31" s="15"/>
      <c r="AU31" s="15"/>
      <c r="AW31" s="15"/>
      <c r="AX31" s="15"/>
      <c r="AZ31" s="15"/>
      <c r="BA31" s="15"/>
      <c r="BC31" s="15"/>
      <c r="BD31" s="15"/>
    </row>
    <row r="34" spans="1:67">
      <c r="I34" s="23" t="str">
        <f>'[1]Circo1 legislative'!I139</f>
        <v>FREBAULT</v>
      </c>
      <c r="J34" s="24"/>
      <c r="K34" s="25" t="str">
        <f>'[1]Circo1 legislative'!K139</f>
        <v>Pierre</v>
      </c>
      <c r="L34" s="23" t="str">
        <f>'[1]Circo1 legislative'!L139</f>
        <v>FRITCH</v>
      </c>
      <c r="M34" s="24"/>
      <c r="N34" s="25" t="str">
        <f>'[1]Circo1 legislative'!N139</f>
        <v>Edouard</v>
      </c>
      <c r="O34" s="26"/>
      <c r="P34" s="26"/>
      <c r="Q34" s="27"/>
      <c r="R34" s="26"/>
      <c r="S34" s="26"/>
      <c r="T34" s="27"/>
      <c r="U34" s="26"/>
      <c r="V34" s="26"/>
      <c r="W34" s="27"/>
      <c r="X34" s="26"/>
      <c r="Y34" s="26"/>
      <c r="Z34" s="27"/>
      <c r="AA34" s="26"/>
      <c r="AB34" s="26"/>
      <c r="AC34" s="27"/>
      <c r="AD34" s="26"/>
      <c r="AE34" s="26"/>
      <c r="AF34" s="27"/>
      <c r="AG34" s="26"/>
      <c r="AH34" s="26"/>
      <c r="AI34" s="27"/>
      <c r="AJ34" s="26"/>
      <c r="AK34" s="26"/>
      <c r="AL34" s="27"/>
      <c r="AM34" s="26"/>
      <c r="AN34" s="26"/>
      <c r="AO34" s="27"/>
      <c r="AP34" s="26"/>
      <c r="AQ34" s="26"/>
      <c r="AR34" s="27"/>
      <c r="AS34" s="26"/>
      <c r="AT34" s="26"/>
      <c r="AU34" s="27"/>
      <c r="AV34" s="26"/>
      <c r="AW34" s="26"/>
      <c r="AX34" s="27"/>
      <c r="AY34" s="26"/>
      <c r="AZ34" s="26"/>
      <c r="BA34" s="27"/>
      <c r="BB34" s="26"/>
      <c r="BC34" s="26"/>
      <c r="BD34" s="27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</row>
    <row r="35" spans="1:67" s="36" customFormat="1" ht="26">
      <c r="A35" s="29" t="str">
        <f>'[1]Circo1 legislative'!A140</f>
        <v>TOTAL</v>
      </c>
      <c r="B35" s="30" t="str">
        <f>'[1]Circo1 legislative'!B140</f>
        <v>Nbr bureau de vote</v>
      </c>
      <c r="C35" s="29" t="str">
        <f>'[1]Circo1 legislative'!C140</f>
        <v>Inscrits</v>
      </c>
      <c r="D35" s="29" t="str">
        <f>'[1]Circo1 legislative'!D140</f>
        <v>Abstentions</v>
      </c>
      <c r="E35" s="29" t="str">
        <f>'[1]Circo1 legislative'!E140</f>
        <v>Votants</v>
      </c>
      <c r="F35" s="29" t="str">
        <f>'[1]Circo1 legislative'!F140</f>
        <v>% Particip.</v>
      </c>
      <c r="G35" s="30" t="str">
        <f>'[1]Circo1 legislative'!G140</f>
        <v>Blancs et nuls</v>
      </c>
      <c r="H35" s="29" t="str">
        <f>'[1]Circo1 legislative'!H140</f>
        <v>Exprimés</v>
      </c>
      <c r="I35" s="31" t="str">
        <f>'[1]Circo1 legislative'!I140</f>
        <v>Voix</v>
      </c>
      <c r="J35" s="32" t="str">
        <f>'[1]Circo1 legislative'!J140</f>
        <v>% Voix/Ins</v>
      </c>
      <c r="K35" s="33" t="str">
        <f>'[1]Circo1 legislative'!K140</f>
        <v>% Voix/Exp</v>
      </c>
      <c r="L35" s="31" t="str">
        <f>'[1]Circo1 legislative'!L140</f>
        <v>Voix</v>
      </c>
      <c r="M35" s="32" t="str">
        <f>'[1]Circo1 legislative'!M140</f>
        <v>% Voix/Ins</v>
      </c>
      <c r="N35" s="33" t="str">
        <f>'[1]Circo1 legislative'!N140</f>
        <v>% Voix/Exp</v>
      </c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</row>
    <row r="36" spans="1:67" s="35" customFormat="1">
      <c r="A36" s="37" t="s">
        <v>0</v>
      </c>
      <c r="B36" s="38">
        <f>COUNTA('[1]Circo1 legislative'!B9:B14,'[1]Circo1 legislative'!B55:B64,'[1]Circo1 legislative'!B79:B93,'[1]Circo1 legislative'!B95:B102)</f>
        <v>39</v>
      </c>
      <c r="C36" s="37">
        <f>SUM(C5:C8)</f>
        <v>47839</v>
      </c>
      <c r="D36" s="37">
        <f t="shared" ref="D36:I36" si="0">SUM(D5:D8)</f>
        <v>24146</v>
      </c>
      <c r="E36" s="37">
        <f t="shared" si="0"/>
        <v>23693</v>
      </c>
      <c r="F36" s="39">
        <f>E36/C36</f>
        <v>0.49526536925939085</v>
      </c>
      <c r="G36" s="37">
        <f t="shared" si="0"/>
        <v>1110</v>
      </c>
      <c r="H36" s="37">
        <f t="shared" si="0"/>
        <v>22583</v>
      </c>
      <c r="I36" s="40">
        <f t="shared" si="0"/>
        <v>7737</v>
      </c>
      <c r="J36" s="41">
        <f>I36/$C36</f>
        <v>0.16172996927193295</v>
      </c>
      <c r="K36" s="42">
        <f>I36/$H36</f>
        <v>0.34260284284638887</v>
      </c>
      <c r="L36" s="40">
        <f t="shared" ref="L36" si="1">SUM(L5:L8)</f>
        <v>14846</v>
      </c>
      <c r="M36" s="41">
        <f>L36/$C36</f>
        <v>0.31033257384142643</v>
      </c>
      <c r="N36" s="42">
        <f>L36/$H36</f>
        <v>0.65739715715361113</v>
      </c>
      <c r="O36" s="34"/>
      <c r="P36" s="43"/>
      <c r="Q36" s="43"/>
      <c r="R36" s="34"/>
      <c r="S36" s="43"/>
      <c r="T36" s="43"/>
      <c r="U36" s="34"/>
      <c r="V36" s="43"/>
      <c r="W36" s="43"/>
      <c r="X36" s="34"/>
      <c r="Y36" s="43"/>
      <c r="Z36" s="43"/>
      <c r="AA36" s="34"/>
      <c r="AB36" s="43"/>
      <c r="AC36" s="43"/>
      <c r="AD36" s="34"/>
      <c r="AE36" s="43"/>
      <c r="AF36" s="43"/>
      <c r="AG36" s="34"/>
      <c r="AH36" s="43"/>
      <c r="AI36" s="43"/>
      <c r="AJ36" s="34"/>
      <c r="AK36" s="43"/>
      <c r="AL36" s="43"/>
      <c r="AM36" s="34"/>
      <c r="AN36" s="43"/>
      <c r="AO36" s="43"/>
      <c r="AP36" s="34"/>
      <c r="AQ36" s="43"/>
      <c r="AR36" s="43"/>
      <c r="AS36" s="34"/>
      <c r="AT36" s="43"/>
      <c r="AU36" s="43"/>
      <c r="AV36" s="34"/>
      <c r="AW36" s="43"/>
      <c r="AX36" s="43"/>
      <c r="AY36" s="34"/>
      <c r="AZ36" s="43"/>
      <c r="BA36" s="43"/>
      <c r="BB36" s="34"/>
      <c r="BC36" s="43"/>
      <c r="BD36" s="43"/>
    </row>
    <row r="37" spans="1:67" s="35" customFormat="1">
      <c r="A37" s="37" t="s">
        <v>1</v>
      </c>
      <c r="B37" s="38">
        <f>COUNTA('[1]Circo1 legislative'!B6:B7,'[1]Circo1 legislative'!B16:B18,'[1]Circo1 legislative'!B20:B24,'[1]Circo1 legislative'!B26:B27,'[1]Circo1 legislative'!B32,'[1]Circo1 legislative'!B34:B36,'[1]Circo1 legislative'!B38:B39,'[1]Circo1 legislative'!B46:B50,'[1]Circo1 legislative'!B52:B53,'[1]Circo1 legislative'!B66:B67,'[1]Circo1 legislative'!B75:B77,'[1]Circo1 legislative'!B104,'[1]Circo1 legislative'!B106:B110,'[1]Circo1 legislative'!B112:B113,'[1]Circo1 legislative'!B120:B121,'[1]Circo1 legislative'!B123,'[1]Circo1 legislative'!B125:B126)</f>
        <v>43</v>
      </c>
      <c r="C37" s="37">
        <f>SUM(C9:C25)</f>
        <v>12687</v>
      </c>
      <c r="D37" s="37">
        <f t="shared" ref="D37:I37" si="2">SUM(D9:D25)</f>
        <v>4794</v>
      </c>
      <c r="E37" s="37">
        <f t="shared" si="2"/>
        <v>7893</v>
      </c>
      <c r="F37" s="39">
        <f t="shared" ref="F37:F38" si="3">E37/C37</f>
        <v>0.62213289193662802</v>
      </c>
      <c r="G37" s="37">
        <f t="shared" si="2"/>
        <v>175</v>
      </c>
      <c r="H37" s="37">
        <f t="shared" si="2"/>
        <v>7718</v>
      </c>
      <c r="I37" s="40">
        <f t="shared" si="2"/>
        <v>3163</v>
      </c>
      <c r="J37" s="41">
        <f>I37/$C37</f>
        <v>0.24931031764798614</v>
      </c>
      <c r="K37" s="42">
        <f>I37/$H37</f>
        <v>0.40982119720134752</v>
      </c>
      <c r="L37" s="40">
        <f t="shared" ref="L37" si="4">SUM(L9:L25)</f>
        <v>4555</v>
      </c>
      <c r="M37" s="41">
        <f>L37/$C37</f>
        <v>0.35902892724836449</v>
      </c>
      <c r="N37" s="42">
        <f>L37/$H37</f>
        <v>0.59017880279865254</v>
      </c>
      <c r="O37" s="34"/>
      <c r="P37" s="43"/>
      <c r="Q37" s="43"/>
      <c r="R37" s="34"/>
      <c r="S37" s="43"/>
      <c r="T37" s="43"/>
      <c r="U37" s="34"/>
      <c r="V37" s="43"/>
      <c r="W37" s="43"/>
      <c r="X37" s="34"/>
      <c r="Y37" s="43"/>
      <c r="Z37" s="43"/>
      <c r="AA37" s="34"/>
      <c r="AB37" s="43"/>
      <c r="AC37" s="43"/>
      <c r="AD37" s="34"/>
      <c r="AE37" s="43"/>
      <c r="AF37" s="43"/>
      <c r="AG37" s="34"/>
      <c r="AH37" s="43"/>
      <c r="AI37" s="43"/>
      <c r="AJ37" s="34"/>
      <c r="AK37" s="43"/>
      <c r="AL37" s="43"/>
      <c r="AM37" s="34"/>
      <c r="AN37" s="43"/>
      <c r="AO37" s="43"/>
      <c r="AP37" s="34"/>
      <c r="AQ37" s="43"/>
      <c r="AR37" s="43"/>
      <c r="AS37" s="34"/>
      <c r="AT37" s="43"/>
      <c r="AU37" s="43"/>
      <c r="AV37" s="34"/>
      <c r="AW37" s="43"/>
      <c r="AX37" s="43"/>
      <c r="AY37" s="34"/>
      <c r="AZ37" s="43"/>
      <c r="BA37" s="43"/>
      <c r="BB37" s="34"/>
      <c r="BC37" s="43"/>
      <c r="BD37" s="43"/>
    </row>
    <row r="38" spans="1:67" s="35" customFormat="1" ht="26">
      <c r="A38" s="38" t="s">
        <v>2</v>
      </c>
      <c r="B38" s="38">
        <f>COUNTA('[1]Circo1 legislative'!B29:B30,'[1]Circo1 legislative'!B41:B44,'[1]Circo1 legislative'!B69:B73,'[1]Circo1 legislative'!B115:B118,'[1]Circo1 legislative'!B128:B129,'[1]Circo1 legislative'!B131:B136)</f>
        <v>23</v>
      </c>
      <c r="C38" s="37">
        <f>SUM(C26:C31)</f>
        <v>6898</v>
      </c>
      <c r="D38" s="37">
        <f t="shared" ref="D38:I38" si="5">SUM(D26:D31)</f>
        <v>2166</v>
      </c>
      <c r="E38" s="37">
        <f t="shared" si="5"/>
        <v>4732</v>
      </c>
      <c r="F38" s="39">
        <f t="shared" si="3"/>
        <v>0.68599594085242099</v>
      </c>
      <c r="G38" s="37">
        <f t="shared" si="5"/>
        <v>119</v>
      </c>
      <c r="H38" s="37">
        <f t="shared" si="5"/>
        <v>4613</v>
      </c>
      <c r="I38" s="40">
        <f t="shared" si="5"/>
        <v>1894</v>
      </c>
      <c r="J38" s="41">
        <f>I38/$C38</f>
        <v>0.27457233980864021</v>
      </c>
      <c r="K38" s="42">
        <f>I38/$H38</f>
        <v>0.41057879904617384</v>
      </c>
      <c r="L38" s="40">
        <f t="shared" ref="L38" si="6">SUM(L26:L31)</f>
        <v>2719</v>
      </c>
      <c r="M38" s="41">
        <f>L38/$C38</f>
        <v>0.39417222383299505</v>
      </c>
      <c r="N38" s="42">
        <f>L38/$H38</f>
        <v>0.58942120095382611</v>
      </c>
      <c r="O38" s="34"/>
      <c r="P38" s="43"/>
      <c r="Q38" s="43"/>
      <c r="R38" s="34"/>
      <c r="S38" s="43"/>
      <c r="T38" s="43"/>
      <c r="U38" s="34"/>
      <c r="V38" s="43"/>
      <c r="W38" s="43"/>
      <c r="X38" s="34"/>
      <c r="Y38" s="43"/>
      <c r="Z38" s="43"/>
      <c r="AA38" s="34"/>
      <c r="AB38" s="43"/>
      <c r="AC38" s="43"/>
      <c r="AD38" s="34"/>
      <c r="AE38" s="43"/>
      <c r="AF38" s="43"/>
      <c r="AG38" s="34"/>
      <c r="AH38" s="43"/>
      <c r="AI38" s="43"/>
      <c r="AJ38" s="34"/>
      <c r="AK38" s="43"/>
      <c r="AL38" s="43"/>
      <c r="AM38" s="34"/>
      <c r="AN38" s="43"/>
      <c r="AO38" s="43"/>
      <c r="AP38" s="34"/>
      <c r="AQ38" s="43"/>
      <c r="AR38" s="43"/>
      <c r="AS38" s="34"/>
      <c r="AT38" s="43"/>
      <c r="AU38" s="43"/>
      <c r="AV38" s="34"/>
      <c r="AW38" s="43"/>
      <c r="AX38" s="43"/>
      <c r="AY38" s="34"/>
      <c r="AZ38" s="43"/>
      <c r="BA38" s="43"/>
      <c r="BB38" s="34"/>
      <c r="BC38" s="43"/>
      <c r="BD38" s="43"/>
    </row>
    <row r="39" spans="1:67" ht="14" thickBot="1">
      <c r="A39" s="44" t="str">
        <f>'[1]Circo1 legislative'!A141</f>
        <v>TOTAL CIRCO 1</v>
      </c>
      <c r="B39" s="45">
        <f>'[1]Circo1 legislative'!B141</f>
        <v>105</v>
      </c>
      <c r="C39" s="45">
        <f>'[1]Circo1 legislative'!C141</f>
        <v>67424</v>
      </c>
      <c r="D39" s="45">
        <f>'[1]Circo1 legislative'!D141</f>
        <v>31106</v>
      </c>
      <c r="E39" s="45">
        <f>'[1]Circo1 legislative'!E141</f>
        <v>36318</v>
      </c>
      <c r="F39" s="46">
        <f>'[1]Circo1 legislative'!F141</f>
        <v>0.53865092548647364</v>
      </c>
      <c r="G39" s="45">
        <f>'[1]Circo1 legislative'!G141</f>
        <v>1404</v>
      </c>
      <c r="H39" s="45">
        <f>'[1]Circo1 legislative'!H141</f>
        <v>34914</v>
      </c>
      <c r="I39" s="47">
        <f>'[1]Circo1 legislative'!I141</f>
        <v>12794</v>
      </c>
      <c r="J39" s="48">
        <f>'[1]Circo1 legislative'!J141</f>
        <v>0.18975439012814427</v>
      </c>
      <c r="K39" s="49">
        <f>'[1]Circo1 legislative'!K141</f>
        <v>0.36644326058314713</v>
      </c>
      <c r="L39" s="47">
        <f>'[1]Circo1 legislative'!L141</f>
        <v>22120</v>
      </c>
      <c r="M39" s="48">
        <f>'[1]Circo1 legislative'!M141</f>
        <v>0.32807308970099669</v>
      </c>
      <c r="N39" s="49">
        <f>'[1]Circo1 legislative'!N141</f>
        <v>0.63355673941685287</v>
      </c>
      <c r="O39" s="27"/>
      <c r="P39" s="50"/>
      <c r="Q39" s="50"/>
      <c r="R39" s="27"/>
      <c r="S39" s="50"/>
      <c r="T39" s="50"/>
      <c r="U39" s="27"/>
      <c r="V39" s="50"/>
      <c r="W39" s="50"/>
      <c r="X39" s="27"/>
      <c r="Y39" s="50"/>
      <c r="Z39" s="50"/>
      <c r="AA39" s="27"/>
      <c r="AB39" s="50"/>
      <c r="AC39" s="50"/>
      <c r="AD39" s="27"/>
      <c r="AE39" s="50"/>
      <c r="AF39" s="50"/>
      <c r="AG39" s="27"/>
      <c r="AH39" s="50"/>
      <c r="AI39" s="50"/>
      <c r="AJ39" s="27"/>
      <c r="AK39" s="50"/>
      <c r="AL39" s="50"/>
      <c r="AM39" s="27"/>
      <c r="AN39" s="50"/>
      <c r="AO39" s="50"/>
      <c r="AP39" s="27"/>
      <c r="AQ39" s="50"/>
      <c r="AR39" s="50"/>
      <c r="AS39" s="27"/>
      <c r="AT39" s="50"/>
      <c r="AU39" s="50"/>
      <c r="AV39" s="27"/>
      <c r="AW39" s="50"/>
      <c r="AX39" s="50"/>
      <c r="AY39" s="27"/>
      <c r="AZ39" s="50"/>
      <c r="BA39" s="50"/>
      <c r="BB39" s="27"/>
      <c r="BC39" s="50"/>
      <c r="BD39" s="50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</row>
    <row r="40" spans="1:67">
      <c r="A40" s="51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</row>
    <row r="42" spans="1:67" ht="14" thickBot="1"/>
    <row r="43" spans="1:67" s="13" customFormat="1" ht="27" thickBot="1">
      <c r="A43" s="52" t="str">
        <f>'[1]Circo1 legislative'!A148</f>
        <v>TOTAL</v>
      </c>
      <c r="B43" s="53" t="str">
        <f>'[1]Circo1 legislative'!B148</f>
        <v>Nbr bureau de vote</v>
      </c>
      <c r="C43" s="52" t="str">
        <f>'[1]Circo1 legislative'!C148</f>
        <v>Inscrits</v>
      </c>
      <c r="D43" s="52" t="str">
        <f>'[1]Circo1 legislative'!D148</f>
        <v>Abstentions</v>
      </c>
      <c r="E43" s="52" t="str">
        <f>'[1]Circo1 legislative'!E148</f>
        <v>Votants</v>
      </c>
      <c r="F43" s="52" t="str">
        <f>'[1]Circo1 legislative'!F148</f>
        <v>% Particip.</v>
      </c>
      <c r="G43" s="52" t="str">
        <f>'[1]Circo1 legislative'!G148</f>
        <v>Blancs et nuls</v>
      </c>
      <c r="H43" s="52" t="str">
        <f>'[1]Circo1 legislative'!H148</f>
        <v>Exprimés</v>
      </c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</row>
    <row r="44" spans="1:67" ht="14" thickBot="1">
      <c r="A44" s="55" t="str">
        <f>'[1]Circo1 legislative'!A149</f>
        <v>POLYNÉSIE FRANÇAISE</v>
      </c>
      <c r="B44" s="55">
        <f>'[1]Circo1 legislative'!B149</f>
        <v>227</v>
      </c>
      <c r="C44" s="55">
        <f>'[1]Circo1 legislative'!C149</f>
        <v>186547</v>
      </c>
      <c r="D44" s="55">
        <f>'[1]Circo1 legislative'!D149</f>
        <v>85850</v>
      </c>
      <c r="E44" s="55">
        <f>'[1]Circo1 legislative'!E149</f>
        <v>100697</v>
      </c>
      <c r="F44" s="56">
        <f>'[1]Circo1 legislative'!F149</f>
        <v>0.53979426096372496</v>
      </c>
      <c r="G44" s="55">
        <f>'[1]Circo1 legislative'!G149</f>
        <v>3510</v>
      </c>
      <c r="H44" s="55">
        <f>'[1]Circo1 legislative'!H149</f>
        <v>97187</v>
      </c>
    </row>
  </sheetData>
  <sheetCalcPr fullCalcOnLoad="1"/>
  <mergeCells count="32">
    <mergeCell ref="AS34:AT34"/>
    <mergeCell ref="AV34:AW34"/>
    <mergeCell ref="AY34:AZ34"/>
    <mergeCell ref="BB34:BC34"/>
    <mergeCell ref="AA34:AB34"/>
    <mergeCell ref="AD34:AE34"/>
    <mergeCell ref="AG34:AH34"/>
    <mergeCell ref="AJ34:AK34"/>
    <mergeCell ref="AM34:AN34"/>
    <mergeCell ref="AP34:AQ34"/>
    <mergeCell ref="AS3:AT3"/>
    <mergeCell ref="AV3:AW3"/>
    <mergeCell ref="AY3:AZ3"/>
    <mergeCell ref="BB3:BC3"/>
    <mergeCell ref="I34:J34"/>
    <mergeCell ref="L34:M34"/>
    <mergeCell ref="O34:P34"/>
    <mergeCell ref="R34:S34"/>
    <mergeCell ref="U34:V34"/>
    <mergeCell ref="X34:Y34"/>
    <mergeCell ref="AA3:AB3"/>
    <mergeCell ref="AD3:AE3"/>
    <mergeCell ref="AG3:AH3"/>
    <mergeCell ref="AJ3:AK3"/>
    <mergeCell ref="AM3:AN3"/>
    <mergeCell ref="AP3:AQ3"/>
    <mergeCell ref="I3:J3"/>
    <mergeCell ref="L3:M3"/>
    <mergeCell ref="O3:P3"/>
    <mergeCell ref="R3:S3"/>
    <mergeCell ref="U3:V3"/>
    <mergeCell ref="X3:Y3"/>
  </mergeCells>
  <phoneticPr fontId="3" type="noConversion"/>
  <pageMargins left="0.75196850393700787" right="0.75196850393700787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Circo1 Com-Archi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dcterms:created xsi:type="dcterms:W3CDTF">2012-06-17T07:52:26Z</dcterms:created>
  <dcterms:modified xsi:type="dcterms:W3CDTF">2012-06-17T07:52:58Z</dcterms:modified>
</cp:coreProperties>
</file>