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100" yWindow="340" windowWidth="47200" windowHeight="28120" tabRatio="500"/>
  </bookViews>
  <sheets>
    <sheet name="Circo1 legislative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49" i="1"/>
  <c r="G149"/>
  <c r="F149"/>
  <c r="E149"/>
  <c r="D149"/>
  <c r="C149"/>
  <c r="B149"/>
  <c r="A149"/>
  <c r="H148"/>
  <c r="G148"/>
  <c r="F148"/>
  <c r="E148"/>
  <c r="D148"/>
  <c r="C148"/>
  <c r="B148"/>
  <c r="A148"/>
  <c r="L131"/>
  <c r="L132"/>
  <c r="L133"/>
  <c r="L134"/>
  <c r="L135"/>
  <c r="L136"/>
  <c r="L130"/>
  <c r="L128"/>
  <c r="L129"/>
  <c r="L127"/>
  <c r="L125"/>
  <c r="L126"/>
  <c r="L124"/>
  <c r="L123"/>
  <c r="L122"/>
  <c r="L120"/>
  <c r="L121"/>
  <c r="L119"/>
  <c r="L115"/>
  <c r="L116"/>
  <c r="L117"/>
  <c r="L118"/>
  <c r="L114"/>
  <c r="L112"/>
  <c r="L113"/>
  <c r="L111"/>
  <c r="L106"/>
  <c r="L107"/>
  <c r="L108"/>
  <c r="L109"/>
  <c r="L110"/>
  <c r="L105"/>
  <c r="L104"/>
  <c r="L103"/>
  <c r="L95"/>
  <c r="L96"/>
  <c r="L97"/>
  <c r="L98"/>
  <c r="L99"/>
  <c r="L100"/>
  <c r="L101"/>
  <c r="L102"/>
  <c r="L94"/>
  <c r="L79"/>
  <c r="L80"/>
  <c r="L81"/>
  <c r="L82"/>
  <c r="L83"/>
  <c r="L84"/>
  <c r="L85"/>
  <c r="L86"/>
  <c r="L87"/>
  <c r="L88"/>
  <c r="L89"/>
  <c r="L90"/>
  <c r="L91"/>
  <c r="L92"/>
  <c r="L93"/>
  <c r="L78"/>
  <c r="L75"/>
  <c r="L76"/>
  <c r="L77"/>
  <c r="L74"/>
  <c r="L69"/>
  <c r="L70"/>
  <c r="L71"/>
  <c r="L72"/>
  <c r="L73"/>
  <c r="L68"/>
  <c r="L66"/>
  <c r="L67"/>
  <c r="L65"/>
  <c r="L55"/>
  <c r="L56"/>
  <c r="L57"/>
  <c r="L58"/>
  <c r="L59"/>
  <c r="L60"/>
  <c r="L61"/>
  <c r="L62"/>
  <c r="L63"/>
  <c r="L64"/>
  <c r="L54"/>
  <c r="L52"/>
  <c r="L53"/>
  <c r="L51"/>
  <c r="L46"/>
  <c r="L47"/>
  <c r="L48"/>
  <c r="L49"/>
  <c r="L50"/>
  <c r="L45"/>
  <c r="L41"/>
  <c r="L42"/>
  <c r="L43"/>
  <c r="L44"/>
  <c r="L40"/>
  <c r="L38"/>
  <c r="L39"/>
  <c r="L37"/>
  <c r="L34"/>
  <c r="L35"/>
  <c r="L36"/>
  <c r="L33"/>
  <c r="L32"/>
  <c r="L31"/>
  <c r="L29"/>
  <c r="L30"/>
  <c r="L28"/>
  <c r="L26"/>
  <c r="L27"/>
  <c r="L25"/>
  <c r="L20"/>
  <c r="L21"/>
  <c r="L22"/>
  <c r="L23"/>
  <c r="L24"/>
  <c r="L19"/>
  <c r="L16"/>
  <c r="L17"/>
  <c r="L18"/>
  <c r="L15"/>
  <c r="L9"/>
  <c r="L10"/>
  <c r="L11"/>
  <c r="L12"/>
  <c r="L13"/>
  <c r="L14"/>
  <c r="L8"/>
  <c r="L6"/>
  <c r="L7"/>
  <c r="L5"/>
  <c r="L141"/>
  <c r="H131"/>
  <c r="H132"/>
  <c r="H133"/>
  <c r="H134"/>
  <c r="H135"/>
  <c r="H136"/>
  <c r="H130"/>
  <c r="H128"/>
  <c r="H129"/>
  <c r="H127"/>
  <c r="H125"/>
  <c r="H126"/>
  <c r="H124"/>
  <c r="H123"/>
  <c r="H122"/>
  <c r="H120"/>
  <c r="H121"/>
  <c r="H119"/>
  <c r="H115"/>
  <c r="H116"/>
  <c r="H117"/>
  <c r="H118"/>
  <c r="H114"/>
  <c r="H112"/>
  <c r="H113"/>
  <c r="H111"/>
  <c r="H106"/>
  <c r="H107"/>
  <c r="H108"/>
  <c r="H109"/>
  <c r="H110"/>
  <c r="H105"/>
  <c r="H104"/>
  <c r="H103"/>
  <c r="H95"/>
  <c r="H96"/>
  <c r="H97"/>
  <c r="H98"/>
  <c r="H99"/>
  <c r="H100"/>
  <c r="H101"/>
  <c r="H102"/>
  <c r="H94"/>
  <c r="H79"/>
  <c r="H80"/>
  <c r="H81"/>
  <c r="H82"/>
  <c r="H83"/>
  <c r="H84"/>
  <c r="H85"/>
  <c r="H86"/>
  <c r="H87"/>
  <c r="H88"/>
  <c r="H89"/>
  <c r="H90"/>
  <c r="H91"/>
  <c r="H92"/>
  <c r="H93"/>
  <c r="H78"/>
  <c r="H75"/>
  <c r="H76"/>
  <c r="H77"/>
  <c r="H74"/>
  <c r="H69"/>
  <c r="H70"/>
  <c r="H71"/>
  <c r="H72"/>
  <c r="H73"/>
  <c r="H68"/>
  <c r="H66"/>
  <c r="H67"/>
  <c r="H65"/>
  <c r="H55"/>
  <c r="H56"/>
  <c r="H57"/>
  <c r="H58"/>
  <c r="H59"/>
  <c r="H60"/>
  <c r="H61"/>
  <c r="H62"/>
  <c r="H63"/>
  <c r="H64"/>
  <c r="H54"/>
  <c r="H52"/>
  <c r="H53"/>
  <c r="H51"/>
  <c r="H46"/>
  <c r="H47"/>
  <c r="H48"/>
  <c r="H49"/>
  <c r="H50"/>
  <c r="H45"/>
  <c r="H41"/>
  <c r="H42"/>
  <c r="H43"/>
  <c r="H44"/>
  <c r="H40"/>
  <c r="H38"/>
  <c r="H39"/>
  <c r="H37"/>
  <c r="H34"/>
  <c r="H35"/>
  <c r="H36"/>
  <c r="H33"/>
  <c r="H32"/>
  <c r="H31"/>
  <c r="H29"/>
  <c r="H30"/>
  <c r="H28"/>
  <c r="H26"/>
  <c r="H27"/>
  <c r="H25"/>
  <c r="H20"/>
  <c r="H21"/>
  <c r="H22"/>
  <c r="H23"/>
  <c r="H24"/>
  <c r="H19"/>
  <c r="H16"/>
  <c r="H17"/>
  <c r="H18"/>
  <c r="H15"/>
  <c r="H9"/>
  <c r="H10"/>
  <c r="H11"/>
  <c r="H12"/>
  <c r="H13"/>
  <c r="H14"/>
  <c r="H8"/>
  <c r="H6"/>
  <c r="H7"/>
  <c r="H5"/>
  <c r="H141"/>
  <c r="N141"/>
  <c r="C131"/>
  <c r="C132"/>
  <c r="C133"/>
  <c r="C134"/>
  <c r="C135"/>
  <c r="C136"/>
  <c r="C130"/>
  <c r="C128"/>
  <c r="C129"/>
  <c r="C127"/>
  <c r="C125"/>
  <c r="C126"/>
  <c r="C124"/>
  <c r="C123"/>
  <c r="C122"/>
  <c r="C120"/>
  <c r="C121"/>
  <c r="C119"/>
  <c r="C115"/>
  <c r="C116"/>
  <c r="C117"/>
  <c r="C118"/>
  <c r="C114"/>
  <c r="C112"/>
  <c r="C113"/>
  <c r="C111"/>
  <c r="C106"/>
  <c r="C107"/>
  <c r="C108"/>
  <c r="C109"/>
  <c r="C110"/>
  <c r="C105"/>
  <c r="C104"/>
  <c r="C103"/>
  <c r="C95"/>
  <c r="C96"/>
  <c r="C97"/>
  <c r="C98"/>
  <c r="C99"/>
  <c r="C100"/>
  <c r="C101"/>
  <c r="C102"/>
  <c r="C94"/>
  <c r="C79"/>
  <c r="C80"/>
  <c r="C81"/>
  <c r="C82"/>
  <c r="C83"/>
  <c r="C84"/>
  <c r="C85"/>
  <c r="C86"/>
  <c r="C87"/>
  <c r="C88"/>
  <c r="C89"/>
  <c r="C90"/>
  <c r="C91"/>
  <c r="C92"/>
  <c r="C93"/>
  <c r="C78"/>
  <c r="C75"/>
  <c r="C76"/>
  <c r="C77"/>
  <c r="C74"/>
  <c r="C69"/>
  <c r="C70"/>
  <c r="C71"/>
  <c r="C72"/>
  <c r="C73"/>
  <c r="C68"/>
  <c r="C66"/>
  <c r="C67"/>
  <c r="C65"/>
  <c r="C55"/>
  <c r="C56"/>
  <c r="C57"/>
  <c r="C58"/>
  <c r="C59"/>
  <c r="C60"/>
  <c r="C61"/>
  <c r="C62"/>
  <c r="C63"/>
  <c r="C64"/>
  <c r="C54"/>
  <c r="C52"/>
  <c r="C53"/>
  <c r="C51"/>
  <c r="C46"/>
  <c r="C47"/>
  <c r="C48"/>
  <c r="C49"/>
  <c r="C50"/>
  <c r="C45"/>
  <c r="C41"/>
  <c r="C42"/>
  <c r="C43"/>
  <c r="C44"/>
  <c r="C40"/>
  <c r="C38"/>
  <c r="C39"/>
  <c r="C37"/>
  <c r="C34"/>
  <c r="C35"/>
  <c r="C36"/>
  <c r="C33"/>
  <c r="C32"/>
  <c r="C31"/>
  <c r="C29"/>
  <c r="C30"/>
  <c r="C28"/>
  <c r="C26"/>
  <c r="C27"/>
  <c r="C25"/>
  <c r="C20"/>
  <c r="C21"/>
  <c r="C22"/>
  <c r="C23"/>
  <c r="C24"/>
  <c r="C19"/>
  <c r="C16"/>
  <c r="C17"/>
  <c r="C18"/>
  <c r="C15"/>
  <c r="C9"/>
  <c r="C10"/>
  <c r="C11"/>
  <c r="C12"/>
  <c r="C13"/>
  <c r="C14"/>
  <c r="C8"/>
  <c r="C6"/>
  <c r="C7"/>
  <c r="C5"/>
  <c r="C141"/>
  <c r="M141"/>
  <c r="I131"/>
  <c r="I132"/>
  <c r="I133"/>
  <c r="I134"/>
  <c r="I135"/>
  <c r="I136"/>
  <c r="I130"/>
  <c r="I128"/>
  <c r="I129"/>
  <c r="I127"/>
  <c r="I125"/>
  <c r="I126"/>
  <c r="I124"/>
  <c r="I123"/>
  <c r="I122"/>
  <c r="I120"/>
  <c r="I121"/>
  <c r="I119"/>
  <c r="I115"/>
  <c r="I116"/>
  <c r="I117"/>
  <c r="I118"/>
  <c r="I114"/>
  <c r="I112"/>
  <c r="I113"/>
  <c r="I111"/>
  <c r="I106"/>
  <c r="I107"/>
  <c r="I108"/>
  <c r="I109"/>
  <c r="I110"/>
  <c r="I105"/>
  <c r="I104"/>
  <c r="I103"/>
  <c r="I95"/>
  <c r="I96"/>
  <c r="I97"/>
  <c r="I98"/>
  <c r="I99"/>
  <c r="I100"/>
  <c r="I101"/>
  <c r="I102"/>
  <c r="I94"/>
  <c r="I79"/>
  <c r="I80"/>
  <c r="I81"/>
  <c r="I82"/>
  <c r="I83"/>
  <c r="I84"/>
  <c r="I85"/>
  <c r="I86"/>
  <c r="I87"/>
  <c r="I88"/>
  <c r="I89"/>
  <c r="I90"/>
  <c r="I91"/>
  <c r="I92"/>
  <c r="I93"/>
  <c r="I78"/>
  <c r="I75"/>
  <c r="I76"/>
  <c r="I77"/>
  <c r="I74"/>
  <c r="I69"/>
  <c r="I70"/>
  <c r="I71"/>
  <c r="I72"/>
  <c r="I73"/>
  <c r="I68"/>
  <c r="I66"/>
  <c r="I67"/>
  <c r="I65"/>
  <c r="I55"/>
  <c r="I56"/>
  <c r="I57"/>
  <c r="I58"/>
  <c r="I59"/>
  <c r="I60"/>
  <c r="I61"/>
  <c r="I62"/>
  <c r="I63"/>
  <c r="I64"/>
  <c r="I54"/>
  <c r="I52"/>
  <c r="I53"/>
  <c r="I51"/>
  <c r="I46"/>
  <c r="I47"/>
  <c r="I48"/>
  <c r="I49"/>
  <c r="I50"/>
  <c r="I45"/>
  <c r="I41"/>
  <c r="I42"/>
  <c r="I43"/>
  <c r="I44"/>
  <c r="I40"/>
  <c r="I38"/>
  <c r="I39"/>
  <c r="I37"/>
  <c r="I34"/>
  <c r="I35"/>
  <c r="I36"/>
  <c r="I33"/>
  <c r="I32"/>
  <c r="I31"/>
  <c r="I29"/>
  <c r="I30"/>
  <c r="I28"/>
  <c r="I26"/>
  <c r="I27"/>
  <c r="I25"/>
  <c r="I20"/>
  <c r="I21"/>
  <c r="I22"/>
  <c r="I23"/>
  <c r="I24"/>
  <c r="I19"/>
  <c r="I16"/>
  <c r="I17"/>
  <c r="I18"/>
  <c r="I15"/>
  <c r="I9"/>
  <c r="I10"/>
  <c r="I11"/>
  <c r="I12"/>
  <c r="I13"/>
  <c r="I14"/>
  <c r="I8"/>
  <c r="I6"/>
  <c r="I7"/>
  <c r="I5"/>
  <c r="I141"/>
  <c r="K141"/>
  <c r="J141"/>
  <c r="G131"/>
  <c r="G132"/>
  <c r="G133"/>
  <c r="G134"/>
  <c r="G135"/>
  <c r="G136"/>
  <c r="G130"/>
  <c r="G128"/>
  <c r="G129"/>
  <c r="G127"/>
  <c r="G125"/>
  <c r="G126"/>
  <c r="G124"/>
  <c r="G123"/>
  <c r="G122"/>
  <c r="G120"/>
  <c r="G121"/>
  <c r="G119"/>
  <c r="G115"/>
  <c r="G116"/>
  <c r="G117"/>
  <c r="G118"/>
  <c r="G114"/>
  <c r="G112"/>
  <c r="G113"/>
  <c r="G111"/>
  <c r="G106"/>
  <c r="G107"/>
  <c r="G108"/>
  <c r="G109"/>
  <c r="G110"/>
  <c r="G105"/>
  <c r="G104"/>
  <c r="G103"/>
  <c r="G95"/>
  <c r="G96"/>
  <c r="G97"/>
  <c r="G98"/>
  <c r="G99"/>
  <c r="G100"/>
  <c r="G101"/>
  <c r="G102"/>
  <c r="G94"/>
  <c r="G79"/>
  <c r="G80"/>
  <c r="G81"/>
  <c r="G82"/>
  <c r="G83"/>
  <c r="G84"/>
  <c r="G85"/>
  <c r="G86"/>
  <c r="G87"/>
  <c r="G88"/>
  <c r="G89"/>
  <c r="G90"/>
  <c r="G91"/>
  <c r="G92"/>
  <c r="G93"/>
  <c r="G78"/>
  <c r="G75"/>
  <c r="G76"/>
  <c r="G77"/>
  <c r="G74"/>
  <c r="G69"/>
  <c r="G70"/>
  <c r="G71"/>
  <c r="G72"/>
  <c r="G73"/>
  <c r="G68"/>
  <c r="G66"/>
  <c r="G67"/>
  <c r="G65"/>
  <c r="G55"/>
  <c r="G56"/>
  <c r="G57"/>
  <c r="G58"/>
  <c r="G59"/>
  <c r="G60"/>
  <c r="G61"/>
  <c r="G62"/>
  <c r="G63"/>
  <c r="G64"/>
  <c r="G54"/>
  <c r="G52"/>
  <c r="G53"/>
  <c r="G51"/>
  <c r="G46"/>
  <c r="G47"/>
  <c r="G48"/>
  <c r="G49"/>
  <c r="G50"/>
  <c r="G45"/>
  <c r="G41"/>
  <c r="G42"/>
  <c r="G43"/>
  <c r="G44"/>
  <c r="G40"/>
  <c r="G38"/>
  <c r="G39"/>
  <c r="G37"/>
  <c r="G34"/>
  <c r="G35"/>
  <c r="G36"/>
  <c r="G33"/>
  <c r="G32"/>
  <c r="G31"/>
  <c r="G29"/>
  <c r="G30"/>
  <c r="G28"/>
  <c r="G26"/>
  <c r="G27"/>
  <c r="G25"/>
  <c r="G20"/>
  <c r="G21"/>
  <c r="G22"/>
  <c r="G23"/>
  <c r="G24"/>
  <c r="G19"/>
  <c r="G16"/>
  <c r="G17"/>
  <c r="G18"/>
  <c r="G15"/>
  <c r="G9"/>
  <c r="G10"/>
  <c r="G11"/>
  <c r="G12"/>
  <c r="G13"/>
  <c r="G14"/>
  <c r="G8"/>
  <c r="G6"/>
  <c r="G7"/>
  <c r="G5"/>
  <c r="G141"/>
  <c r="E131"/>
  <c r="E132"/>
  <c r="E133"/>
  <c r="E134"/>
  <c r="E135"/>
  <c r="E136"/>
  <c r="E130"/>
  <c r="E128"/>
  <c r="E129"/>
  <c r="E127"/>
  <c r="E125"/>
  <c r="E126"/>
  <c r="E124"/>
  <c r="E123"/>
  <c r="E122"/>
  <c r="E120"/>
  <c r="E121"/>
  <c r="E119"/>
  <c r="E115"/>
  <c r="E116"/>
  <c r="E117"/>
  <c r="E118"/>
  <c r="E114"/>
  <c r="E112"/>
  <c r="E113"/>
  <c r="E111"/>
  <c r="E106"/>
  <c r="E107"/>
  <c r="E108"/>
  <c r="E109"/>
  <c r="E110"/>
  <c r="E105"/>
  <c r="E104"/>
  <c r="E103"/>
  <c r="E95"/>
  <c r="E96"/>
  <c r="E97"/>
  <c r="E98"/>
  <c r="E99"/>
  <c r="E100"/>
  <c r="E101"/>
  <c r="E102"/>
  <c r="E94"/>
  <c r="E79"/>
  <c r="E80"/>
  <c r="E81"/>
  <c r="E82"/>
  <c r="E83"/>
  <c r="E84"/>
  <c r="E85"/>
  <c r="E86"/>
  <c r="E87"/>
  <c r="E88"/>
  <c r="E89"/>
  <c r="E90"/>
  <c r="E91"/>
  <c r="E92"/>
  <c r="E93"/>
  <c r="E78"/>
  <c r="E75"/>
  <c r="E76"/>
  <c r="E77"/>
  <c r="E74"/>
  <c r="E69"/>
  <c r="E70"/>
  <c r="E71"/>
  <c r="E72"/>
  <c r="E73"/>
  <c r="E68"/>
  <c r="E66"/>
  <c r="E67"/>
  <c r="E65"/>
  <c r="E55"/>
  <c r="E56"/>
  <c r="E57"/>
  <c r="E58"/>
  <c r="E59"/>
  <c r="E60"/>
  <c r="E61"/>
  <c r="E62"/>
  <c r="E63"/>
  <c r="E64"/>
  <c r="E54"/>
  <c r="E52"/>
  <c r="E53"/>
  <c r="E51"/>
  <c r="E46"/>
  <c r="E47"/>
  <c r="E48"/>
  <c r="E49"/>
  <c r="E50"/>
  <c r="E45"/>
  <c r="E41"/>
  <c r="E42"/>
  <c r="E43"/>
  <c r="E44"/>
  <c r="E40"/>
  <c r="E38"/>
  <c r="E39"/>
  <c r="E37"/>
  <c r="E34"/>
  <c r="E35"/>
  <c r="E36"/>
  <c r="E33"/>
  <c r="E32"/>
  <c r="E31"/>
  <c r="E29"/>
  <c r="E30"/>
  <c r="E28"/>
  <c r="E26"/>
  <c r="E27"/>
  <c r="E25"/>
  <c r="E20"/>
  <c r="E21"/>
  <c r="E22"/>
  <c r="E23"/>
  <c r="E24"/>
  <c r="E19"/>
  <c r="E16"/>
  <c r="E17"/>
  <c r="E18"/>
  <c r="E15"/>
  <c r="E9"/>
  <c r="E10"/>
  <c r="E11"/>
  <c r="E12"/>
  <c r="E13"/>
  <c r="E14"/>
  <c r="E8"/>
  <c r="E6"/>
  <c r="E7"/>
  <c r="E5"/>
  <c r="E141"/>
  <c r="F141"/>
  <c r="D131"/>
  <c r="D132"/>
  <c r="D133"/>
  <c r="D134"/>
  <c r="D135"/>
  <c r="D136"/>
  <c r="D130"/>
  <c r="D128"/>
  <c r="D129"/>
  <c r="D127"/>
  <c r="D125"/>
  <c r="D126"/>
  <c r="D124"/>
  <c r="D123"/>
  <c r="D122"/>
  <c r="D120"/>
  <c r="D121"/>
  <c r="D119"/>
  <c r="D115"/>
  <c r="D116"/>
  <c r="D117"/>
  <c r="D118"/>
  <c r="D114"/>
  <c r="D112"/>
  <c r="D113"/>
  <c r="D111"/>
  <c r="D106"/>
  <c r="D107"/>
  <c r="D108"/>
  <c r="D109"/>
  <c r="D110"/>
  <c r="D105"/>
  <c r="D104"/>
  <c r="D103"/>
  <c r="D95"/>
  <c r="D96"/>
  <c r="D97"/>
  <c r="D98"/>
  <c r="D99"/>
  <c r="D100"/>
  <c r="D101"/>
  <c r="D102"/>
  <c r="D94"/>
  <c r="D79"/>
  <c r="D80"/>
  <c r="D81"/>
  <c r="D82"/>
  <c r="D83"/>
  <c r="D84"/>
  <c r="D85"/>
  <c r="D86"/>
  <c r="D87"/>
  <c r="D88"/>
  <c r="D89"/>
  <c r="D90"/>
  <c r="D91"/>
  <c r="D92"/>
  <c r="D93"/>
  <c r="D78"/>
  <c r="D75"/>
  <c r="D76"/>
  <c r="D77"/>
  <c r="D74"/>
  <c r="D69"/>
  <c r="D70"/>
  <c r="D71"/>
  <c r="D72"/>
  <c r="D73"/>
  <c r="D68"/>
  <c r="D66"/>
  <c r="D67"/>
  <c r="D65"/>
  <c r="D55"/>
  <c r="D56"/>
  <c r="D57"/>
  <c r="D58"/>
  <c r="D59"/>
  <c r="D60"/>
  <c r="D61"/>
  <c r="D62"/>
  <c r="D63"/>
  <c r="D64"/>
  <c r="D54"/>
  <c r="D52"/>
  <c r="D53"/>
  <c r="D51"/>
  <c r="D46"/>
  <c r="D47"/>
  <c r="D48"/>
  <c r="D49"/>
  <c r="D50"/>
  <c r="D45"/>
  <c r="D41"/>
  <c r="D42"/>
  <c r="D43"/>
  <c r="D44"/>
  <c r="D40"/>
  <c r="D38"/>
  <c r="D39"/>
  <c r="D37"/>
  <c r="D34"/>
  <c r="D35"/>
  <c r="D36"/>
  <c r="D33"/>
  <c r="D32"/>
  <c r="D31"/>
  <c r="D29"/>
  <c r="D30"/>
  <c r="D28"/>
  <c r="D26"/>
  <c r="D27"/>
  <c r="D25"/>
  <c r="D20"/>
  <c r="D21"/>
  <c r="D22"/>
  <c r="D23"/>
  <c r="D24"/>
  <c r="D19"/>
  <c r="D16"/>
  <c r="D17"/>
  <c r="D18"/>
  <c r="D15"/>
  <c r="D9"/>
  <c r="D10"/>
  <c r="D11"/>
  <c r="D12"/>
  <c r="D13"/>
  <c r="D14"/>
  <c r="D8"/>
  <c r="D6"/>
  <c r="D7"/>
  <c r="D5"/>
  <c r="D141"/>
  <c r="B6"/>
  <c r="B7"/>
  <c r="B9"/>
  <c r="B10"/>
  <c r="B11"/>
  <c r="B12"/>
  <c r="B13"/>
  <c r="B14"/>
  <c r="B16"/>
  <c r="B17"/>
  <c r="B18"/>
  <c r="B20"/>
  <c r="B21"/>
  <c r="B22"/>
  <c r="B23"/>
  <c r="B24"/>
  <c r="B26"/>
  <c r="B27"/>
  <c r="B29"/>
  <c r="B30"/>
  <c r="B32"/>
  <c r="B34"/>
  <c r="B35"/>
  <c r="B36"/>
  <c r="B38"/>
  <c r="B39"/>
  <c r="B41"/>
  <c r="B42"/>
  <c r="B43"/>
  <c r="B44"/>
  <c r="B46"/>
  <c r="B47"/>
  <c r="B48"/>
  <c r="B49"/>
  <c r="B50"/>
  <c r="B52"/>
  <c r="B53"/>
  <c r="B55"/>
  <c r="B56"/>
  <c r="B57"/>
  <c r="B58"/>
  <c r="B59"/>
  <c r="B60"/>
  <c r="B61"/>
  <c r="B62"/>
  <c r="B63"/>
  <c r="B64"/>
  <c r="B66"/>
  <c r="B67"/>
  <c r="B69"/>
  <c r="B70"/>
  <c r="B71"/>
  <c r="B72"/>
  <c r="B73"/>
  <c r="B75"/>
  <c r="B76"/>
  <c r="B77"/>
  <c r="B79"/>
  <c r="B80"/>
  <c r="B81"/>
  <c r="B82"/>
  <c r="B83"/>
  <c r="B84"/>
  <c r="B85"/>
  <c r="B86"/>
  <c r="B87"/>
  <c r="B88"/>
  <c r="B89"/>
  <c r="B90"/>
  <c r="B91"/>
  <c r="B92"/>
  <c r="B93"/>
  <c r="B95"/>
  <c r="B96"/>
  <c r="B97"/>
  <c r="B98"/>
  <c r="B99"/>
  <c r="B100"/>
  <c r="B101"/>
  <c r="B102"/>
  <c r="B104"/>
  <c r="B106"/>
  <c r="B107"/>
  <c r="B108"/>
  <c r="B109"/>
  <c r="B110"/>
  <c r="B112"/>
  <c r="B113"/>
  <c r="B115"/>
  <c r="B116"/>
  <c r="B117"/>
  <c r="B118"/>
  <c r="B120"/>
  <c r="B121"/>
  <c r="B123"/>
  <c r="B125"/>
  <c r="B126"/>
  <c r="B128"/>
  <c r="B129"/>
  <c r="B131"/>
  <c r="B132"/>
  <c r="B133"/>
  <c r="B134"/>
  <c r="B135"/>
  <c r="B136"/>
  <c r="B141"/>
  <c r="N139"/>
  <c r="L139"/>
  <c r="K139"/>
  <c r="I139"/>
  <c r="N136"/>
  <c r="M136"/>
  <c r="K136"/>
  <c r="J136"/>
  <c r="F136"/>
  <c r="N135"/>
  <c r="M135"/>
  <c r="K135"/>
  <c r="J135"/>
  <c r="F135"/>
  <c r="N134"/>
  <c r="M134"/>
  <c r="K134"/>
  <c r="J134"/>
  <c r="F134"/>
  <c r="N133"/>
  <c r="M133"/>
  <c r="K133"/>
  <c r="J133"/>
  <c r="F133"/>
  <c r="N132"/>
  <c r="M132"/>
  <c r="K132"/>
  <c r="J132"/>
  <c r="F132"/>
  <c r="N131"/>
  <c r="M131"/>
  <c r="K131"/>
  <c r="J131"/>
  <c r="F131"/>
  <c r="N130"/>
  <c r="M130"/>
  <c r="K130"/>
  <c r="J130"/>
  <c r="F130"/>
  <c r="A130"/>
  <c r="N129"/>
  <c r="M129"/>
  <c r="K129"/>
  <c r="J129"/>
  <c r="F129"/>
  <c r="N128"/>
  <c r="M128"/>
  <c r="K128"/>
  <c r="J128"/>
  <c r="F128"/>
  <c r="N127"/>
  <c r="M127"/>
  <c r="K127"/>
  <c r="J127"/>
  <c r="F127"/>
  <c r="A127"/>
  <c r="N126"/>
  <c r="M126"/>
  <c r="K126"/>
  <c r="J126"/>
  <c r="F126"/>
  <c r="N125"/>
  <c r="M125"/>
  <c r="K125"/>
  <c r="J125"/>
  <c r="F125"/>
  <c r="A125"/>
  <c r="N124"/>
  <c r="M124"/>
  <c r="K124"/>
  <c r="J124"/>
  <c r="F124"/>
  <c r="A124"/>
  <c r="N123"/>
  <c r="M123"/>
  <c r="K123"/>
  <c r="J123"/>
  <c r="F123"/>
  <c r="A123"/>
  <c r="N122"/>
  <c r="M122"/>
  <c r="K122"/>
  <c r="J122"/>
  <c r="F122"/>
  <c r="A122"/>
  <c r="N121"/>
  <c r="M121"/>
  <c r="K121"/>
  <c r="J121"/>
  <c r="F121"/>
  <c r="N120"/>
  <c r="M120"/>
  <c r="K120"/>
  <c r="J120"/>
  <c r="F120"/>
  <c r="A120"/>
  <c r="N119"/>
  <c r="M119"/>
  <c r="K119"/>
  <c r="J119"/>
  <c r="F119"/>
  <c r="A119"/>
  <c r="N118"/>
  <c r="M118"/>
  <c r="K118"/>
  <c r="J118"/>
  <c r="F118"/>
  <c r="N117"/>
  <c r="M117"/>
  <c r="K117"/>
  <c r="J117"/>
  <c r="F117"/>
  <c r="N116"/>
  <c r="M116"/>
  <c r="K116"/>
  <c r="J116"/>
  <c r="F116"/>
  <c r="N115"/>
  <c r="M115"/>
  <c r="K115"/>
  <c r="J115"/>
  <c r="F115"/>
  <c r="N114"/>
  <c r="M114"/>
  <c r="K114"/>
  <c r="J114"/>
  <c r="F114"/>
  <c r="A114"/>
  <c r="N113"/>
  <c r="M113"/>
  <c r="K113"/>
  <c r="J113"/>
  <c r="F113"/>
  <c r="N112"/>
  <c r="M112"/>
  <c r="K112"/>
  <c r="J112"/>
  <c r="F112"/>
  <c r="A112"/>
  <c r="N111"/>
  <c r="M111"/>
  <c r="K111"/>
  <c r="J111"/>
  <c r="F111"/>
  <c r="A111"/>
  <c r="N110"/>
  <c r="M110"/>
  <c r="K110"/>
  <c r="J110"/>
  <c r="F110"/>
  <c r="N109"/>
  <c r="M109"/>
  <c r="K109"/>
  <c r="J109"/>
  <c r="F109"/>
  <c r="N108"/>
  <c r="M108"/>
  <c r="K108"/>
  <c r="J108"/>
  <c r="F108"/>
  <c r="N107"/>
  <c r="M107"/>
  <c r="K107"/>
  <c r="J107"/>
  <c r="F107"/>
  <c r="N106"/>
  <c r="M106"/>
  <c r="K106"/>
  <c r="J106"/>
  <c r="F106"/>
  <c r="N105"/>
  <c r="M105"/>
  <c r="K105"/>
  <c r="J105"/>
  <c r="F105"/>
  <c r="A105"/>
  <c r="N104"/>
  <c r="M104"/>
  <c r="K104"/>
  <c r="J104"/>
  <c r="F104"/>
  <c r="A104"/>
  <c r="N103"/>
  <c r="M103"/>
  <c r="K103"/>
  <c r="J103"/>
  <c r="F103"/>
  <c r="A103"/>
  <c r="N102"/>
  <c r="M102"/>
  <c r="K102"/>
  <c r="J102"/>
  <c r="F102"/>
  <c r="A102"/>
  <c r="N101"/>
  <c r="M101"/>
  <c r="K101"/>
  <c r="J101"/>
  <c r="F101"/>
  <c r="A101"/>
  <c r="N100"/>
  <c r="M100"/>
  <c r="K100"/>
  <c r="J100"/>
  <c r="F100"/>
  <c r="A100"/>
  <c r="N99"/>
  <c r="M99"/>
  <c r="K99"/>
  <c r="J99"/>
  <c r="F99"/>
  <c r="A99"/>
  <c r="N98"/>
  <c r="M98"/>
  <c r="K98"/>
  <c r="J98"/>
  <c r="F98"/>
  <c r="A98"/>
  <c r="N97"/>
  <c r="M97"/>
  <c r="K97"/>
  <c r="J97"/>
  <c r="F97"/>
  <c r="A97"/>
  <c r="N96"/>
  <c r="M96"/>
  <c r="K96"/>
  <c r="J96"/>
  <c r="F96"/>
  <c r="A96"/>
  <c r="N95"/>
  <c r="M95"/>
  <c r="K95"/>
  <c r="J95"/>
  <c r="F95"/>
  <c r="A95"/>
  <c r="N94"/>
  <c r="M94"/>
  <c r="K94"/>
  <c r="J94"/>
  <c r="F94"/>
  <c r="A94"/>
  <c r="N93"/>
  <c r="M93"/>
  <c r="K93"/>
  <c r="J93"/>
  <c r="F93"/>
  <c r="A93"/>
  <c r="N92"/>
  <c r="M92"/>
  <c r="K92"/>
  <c r="J92"/>
  <c r="F92"/>
  <c r="A92"/>
  <c r="N91"/>
  <c r="M91"/>
  <c r="K91"/>
  <c r="J91"/>
  <c r="F91"/>
  <c r="A91"/>
  <c r="N90"/>
  <c r="M90"/>
  <c r="K90"/>
  <c r="J90"/>
  <c r="F90"/>
  <c r="A90"/>
  <c r="N89"/>
  <c r="M89"/>
  <c r="K89"/>
  <c r="J89"/>
  <c r="F89"/>
  <c r="A89"/>
  <c r="N88"/>
  <c r="M88"/>
  <c r="K88"/>
  <c r="J88"/>
  <c r="F88"/>
  <c r="A88"/>
  <c r="N87"/>
  <c r="M87"/>
  <c r="K87"/>
  <c r="J87"/>
  <c r="F87"/>
  <c r="A87"/>
  <c r="N86"/>
  <c r="M86"/>
  <c r="K86"/>
  <c r="J86"/>
  <c r="F86"/>
  <c r="A86"/>
  <c r="N85"/>
  <c r="M85"/>
  <c r="K85"/>
  <c r="J85"/>
  <c r="F85"/>
  <c r="A85"/>
  <c r="N84"/>
  <c r="M84"/>
  <c r="K84"/>
  <c r="J84"/>
  <c r="F84"/>
  <c r="A84"/>
  <c r="N83"/>
  <c r="M83"/>
  <c r="K83"/>
  <c r="J83"/>
  <c r="F83"/>
  <c r="A83"/>
  <c r="N82"/>
  <c r="M82"/>
  <c r="K82"/>
  <c r="J82"/>
  <c r="F82"/>
  <c r="A82"/>
  <c r="N81"/>
  <c r="M81"/>
  <c r="K81"/>
  <c r="J81"/>
  <c r="F81"/>
  <c r="A81"/>
  <c r="N80"/>
  <c r="M80"/>
  <c r="K80"/>
  <c r="J80"/>
  <c r="F80"/>
  <c r="A80"/>
  <c r="N79"/>
  <c r="M79"/>
  <c r="K79"/>
  <c r="J79"/>
  <c r="F79"/>
  <c r="A79"/>
  <c r="N78"/>
  <c r="M78"/>
  <c r="K78"/>
  <c r="J78"/>
  <c r="F78"/>
  <c r="A78"/>
  <c r="N77"/>
  <c r="M77"/>
  <c r="K77"/>
  <c r="J77"/>
  <c r="F77"/>
  <c r="N76"/>
  <c r="M76"/>
  <c r="K76"/>
  <c r="J76"/>
  <c r="F76"/>
  <c r="N75"/>
  <c r="M75"/>
  <c r="K75"/>
  <c r="J75"/>
  <c r="F75"/>
  <c r="A75"/>
  <c r="N74"/>
  <c r="M74"/>
  <c r="K74"/>
  <c r="J74"/>
  <c r="F74"/>
  <c r="A74"/>
  <c r="N73"/>
  <c r="M73"/>
  <c r="K73"/>
  <c r="J73"/>
  <c r="F73"/>
  <c r="N72"/>
  <c r="M72"/>
  <c r="K72"/>
  <c r="J72"/>
  <c r="F72"/>
  <c r="N71"/>
  <c r="M71"/>
  <c r="K71"/>
  <c r="J71"/>
  <c r="F71"/>
  <c r="N70"/>
  <c r="M70"/>
  <c r="K70"/>
  <c r="J70"/>
  <c r="F70"/>
  <c r="N69"/>
  <c r="M69"/>
  <c r="K69"/>
  <c r="J69"/>
  <c r="F69"/>
  <c r="N68"/>
  <c r="M68"/>
  <c r="K68"/>
  <c r="J68"/>
  <c r="F68"/>
  <c r="A68"/>
  <c r="N67"/>
  <c r="M67"/>
  <c r="K67"/>
  <c r="J67"/>
  <c r="F67"/>
  <c r="N66"/>
  <c r="M66"/>
  <c r="K66"/>
  <c r="J66"/>
  <c r="F66"/>
  <c r="A66"/>
  <c r="N65"/>
  <c r="M65"/>
  <c r="K65"/>
  <c r="J65"/>
  <c r="F65"/>
  <c r="A65"/>
  <c r="N64"/>
  <c r="M64"/>
  <c r="K64"/>
  <c r="J64"/>
  <c r="F64"/>
  <c r="N63"/>
  <c r="M63"/>
  <c r="K63"/>
  <c r="J63"/>
  <c r="F63"/>
  <c r="N62"/>
  <c r="M62"/>
  <c r="K62"/>
  <c r="J62"/>
  <c r="F62"/>
  <c r="N61"/>
  <c r="M61"/>
  <c r="K61"/>
  <c r="J61"/>
  <c r="F61"/>
  <c r="N60"/>
  <c r="M60"/>
  <c r="K60"/>
  <c r="J60"/>
  <c r="F60"/>
  <c r="N59"/>
  <c r="M59"/>
  <c r="K59"/>
  <c r="J59"/>
  <c r="F59"/>
  <c r="N58"/>
  <c r="M58"/>
  <c r="K58"/>
  <c r="J58"/>
  <c r="F58"/>
  <c r="N57"/>
  <c r="M57"/>
  <c r="K57"/>
  <c r="J57"/>
  <c r="F57"/>
  <c r="N56"/>
  <c r="M56"/>
  <c r="K56"/>
  <c r="J56"/>
  <c r="F56"/>
  <c r="N55"/>
  <c r="M55"/>
  <c r="K55"/>
  <c r="J55"/>
  <c r="F55"/>
  <c r="N54"/>
  <c r="M54"/>
  <c r="K54"/>
  <c r="J54"/>
  <c r="F54"/>
  <c r="A54"/>
  <c r="N53"/>
  <c r="M53"/>
  <c r="K53"/>
  <c r="J53"/>
  <c r="F53"/>
  <c r="N52"/>
  <c r="M52"/>
  <c r="K52"/>
  <c r="J52"/>
  <c r="F52"/>
  <c r="A52"/>
  <c r="N51"/>
  <c r="M51"/>
  <c r="K51"/>
  <c r="J51"/>
  <c r="F51"/>
  <c r="A51"/>
  <c r="N50"/>
  <c r="M50"/>
  <c r="K50"/>
  <c r="J50"/>
  <c r="F50"/>
  <c r="N49"/>
  <c r="M49"/>
  <c r="K49"/>
  <c r="J49"/>
  <c r="F49"/>
  <c r="N48"/>
  <c r="M48"/>
  <c r="K48"/>
  <c r="J48"/>
  <c r="F48"/>
  <c r="N47"/>
  <c r="M47"/>
  <c r="K47"/>
  <c r="J47"/>
  <c r="F47"/>
  <c r="N46"/>
  <c r="M46"/>
  <c r="K46"/>
  <c r="J46"/>
  <c r="F46"/>
  <c r="A46"/>
  <c r="N45"/>
  <c r="M45"/>
  <c r="K45"/>
  <c r="J45"/>
  <c r="F45"/>
  <c r="A45"/>
  <c r="N44"/>
  <c r="M44"/>
  <c r="K44"/>
  <c r="J44"/>
  <c r="F44"/>
  <c r="N43"/>
  <c r="M43"/>
  <c r="K43"/>
  <c r="J43"/>
  <c r="F43"/>
  <c r="N42"/>
  <c r="M42"/>
  <c r="K42"/>
  <c r="J42"/>
  <c r="F42"/>
  <c r="N41"/>
  <c r="M41"/>
  <c r="K41"/>
  <c r="J41"/>
  <c r="F41"/>
  <c r="N40"/>
  <c r="M40"/>
  <c r="K40"/>
  <c r="J40"/>
  <c r="F40"/>
  <c r="A40"/>
  <c r="N39"/>
  <c r="M39"/>
  <c r="K39"/>
  <c r="J39"/>
  <c r="F39"/>
  <c r="N38"/>
  <c r="M38"/>
  <c r="K38"/>
  <c r="J38"/>
  <c r="F38"/>
  <c r="A38"/>
  <c r="N37"/>
  <c r="M37"/>
  <c r="K37"/>
  <c r="J37"/>
  <c r="F37"/>
  <c r="A37"/>
  <c r="N36"/>
  <c r="M36"/>
  <c r="K36"/>
  <c r="J36"/>
  <c r="F36"/>
  <c r="N35"/>
  <c r="M35"/>
  <c r="K35"/>
  <c r="J35"/>
  <c r="F35"/>
  <c r="N34"/>
  <c r="M34"/>
  <c r="K34"/>
  <c r="J34"/>
  <c r="F34"/>
  <c r="A34"/>
  <c r="N33"/>
  <c r="M33"/>
  <c r="K33"/>
  <c r="J33"/>
  <c r="F33"/>
  <c r="A33"/>
  <c r="N32"/>
  <c r="M32"/>
  <c r="K32"/>
  <c r="J32"/>
  <c r="F32"/>
  <c r="N31"/>
  <c r="M31"/>
  <c r="K31"/>
  <c r="J31"/>
  <c r="F31"/>
  <c r="A31"/>
  <c r="N30"/>
  <c r="M30"/>
  <c r="K30"/>
  <c r="J30"/>
  <c r="F30"/>
  <c r="N29"/>
  <c r="M29"/>
  <c r="K29"/>
  <c r="J29"/>
  <c r="F29"/>
  <c r="N28"/>
  <c r="M28"/>
  <c r="K28"/>
  <c r="J28"/>
  <c r="F28"/>
  <c r="A28"/>
  <c r="N27"/>
  <c r="M27"/>
  <c r="K27"/>
  <c r="J27"/>
  <c r="F27"/>
  <c r="N26"/>
  <c r="M26"/>
  <c r="K26"/>
  <c r="J26"/>
  <c r="F26"/>
  <c r="A26"/>
  <c r="N25"/>
  <c r="M25"/>
  <c r="K25"/>
  <c r="J25"/>
  <c r="F25"/>
  <c r="A25"/>
  <c r="N24"/>
  <c r="M24"/>
  <c r="K24"/>
  <c r="J24"/>
  <c r="F24"/>
  <c r="N23"/>
  <c r="M23"/>
  <c r="K23"/>
  <c r="J23"/>
  <c r="F23"/>
  <c r="N22"/>
  <c r="M22"/>
  <c r="K22"/>
  <c r="J22"/>
  <c r="F22"/>
  <c r="N21"/>
  <c r="M21"/>
  <c r="K21"/>
  <c r="J21"/>
  <c r="F21"/>
  <c r="N20"/>
  <c r="M20"/>
  <c r="K20"/>
  <c r="J20"/>
  <c r="F20"/>
  <c r="A20"/>
  <c r="N19"/>
  <c r="M19"/>
  <c r="K19"/>
  <c r="J19"/>
  <c r="F19"/>
  <c r="A19"/>
  <c r="N18"/>
  <c r="M18"/>
  <c r="K18"/>
  <c r="J18"/>
  <c r="F18"/>
  <c r="N17"/>
  <c r="M17"/>
  <c r="K17"/>
  <c r="J17"/>
  <c r="F17"/>
  <c r="N16"/>
  <c r="M16"/>
  <c r="K16"/>
  <c r="J16"/>
  <c r="F16"/>
  <c r="A16"/>
  <c r="N15"/>
  <c r="M15"/>
  <c r="K15"/>
  <c r="J15"/>
  <c r="F15"/>
  <c r="A15"/>
  <c r="N14"/>
  <c r="M14"/>
  <c r="K14"/>
  <c r="J14"/>
  <c r="F14"/>
  <c r="A14"/>
  <c r="N13"/>
  <c r="M13"/>
  <c r="K13"/>
  <c r="J13"/>
  <c r="F13"/>
  <c r="A13"/>
  <c r="N12"/>
  <c r="M12"/>
  <c r="K12"/>
  <c r="J12"/>
  <c r="F12"/>
  <c r="A12"/>
  <c r="N11"/>
  <c r="M11"/>
  <c r="K11"/>
  <c r="J11"/>
  <c r="F11"/>
  <c r="A11"/>
  <c r="N10"/>
  <c r="M10"/>
  <c r="K10"/>
  <c r="J10"/>
  <c r="F10"/>
  <c r="A10"/>
  <c r="N9"/>
  <c r="M9"/>
  <c r="K9"/>
  <c r="J9"/>
  <c r="F9"/>
  <c r="A9"/>
  <c r="N8"/>
  <c r="M8"/>
  <c r="K8"/>
  <c r="J8"/>
  <c r="F8"/>
  <c r="A8"/>
  <c r="N7"/>
  <c r="M7"/>
  <c r="K7"/>
  <c r="J7"/>
  <c r="F7"/>
  <c r="N6"/>
  <c r="M6"/>
  <c r="K6"/>
  <c r="J6"/>
  <c r="F6"/>
  <c r="A6"/>
  <c r="N5"/>
  <c r="M5"/>
  <c r="K5"/>
  <c r="J5"/>
  <c r="F5"/>
  <c r="A5"/>
  <c r="N3"/>
  <c r="L3"/>
  <c r="K3"/>
  <c r="I3"/>
</calcChain>
</file>

<file path=xl/sharedStrings.xml><?xml version="1.0" encoding="utf-8"?>
<sst xmlns="http://schemas.openxmlformats.org/spreadsheetml/2006/main" count="92" uniqueCount="76">
  <si>
    <t>Aakapa</t>
    <phoneticPr fontId="4" type="noConversion"/>
  </si>
  <si>
    <t>Vahitahi</t>
    <phoneticPr fontId="4" type="noConversion"/>
  </si>
  <si>
    <t>Vairaatea</t>
    <phoneticPr fontId="4" type="noConversion"/>
  </si>
  <si>
    <t>Tiputa</t>
    <phoneticPr fontId="4" type="noConversion"/>
  </si>
  <si>
    <t>Avatoru</t>
    <phoneticPr fontId="4" type="noConversion"/>
  </si>
  <si>
    <t>Makatea</t>
    <phoneticPr fontId="4" type="noConversion"/>
  </si>
  <si>
    <t>Mataiva</t>
    <phoneticPr fontId="4" type="noConversion"/>
  </si>
  <si>
    <t>Tikehau</t>
    <phoneticPr fontId="4" type="noConversion"/>
  </si>
  <si>
    <t>Pukarua</t>
    <phoneticPr fontId="4" type="noConversion"/>
  </si>
  <si>
    <t>Vaitahu</t>
    <phoneticPr fontId="4" type="noConversion"/>
  </si>
  <si>
    <t>Motopu</t>
    <phoneticPr fontId="4" type="noConversion"/>
  </si>
  <si>
    <t>Hanatetena</t>
    <phoneticPr fontId="4" type="noConversion"/>
  </si>
  <si>
    <t>Hapatoni</t>
    <phoneticPr fontId="4" type="noConversion"/>
  </si>
  <si>
    <t>Takapoto</t>
    <phoneticPr fontId="4" type="noConversion"/>
  </si>
  <si>
    <t>Tematangi</t>
    <phoneticPr fontId="4" type="noConversion"/>
  </si>
  <si>
    <t>Hane</t>
    <phoneticPr fontId="4" type="noConversion"/>
  </si>
  <si>
    <t>Vaipaee</t>
    <phoneticPr fontId="4" type="noConversion"/>
  </si>
  <si>
    <t>Hakahau</t>
    <phoneticPr fontId="4" type="noConversion"/>
  </si>
  <si>
    <t>Hakahetau</t>
    <phoneticPr fontId="4" type="noConversion"/>
  </si>
  <si>
    <t>Hohoi</t>
    <phoneticPr fontId="4" type="noConversion"/>
  </si>
  <si>
    <t>Haakuti</t>
    <phoneticPr fontId="4" type="noConversion"/>
  </si>
  <si>
    <t>Hakamaii</t>
    <phoneticPr fontId="4" type="noConversion"/>
  </si>
  <si>
    <t>Hakatao</t>
    <phoneticPr fontId="4" type="noConversion"/>
  </si>
  <si>
    <t>TOTAL</t>
  </si>
  <si>
    <t>Nbr bureau de vote</t>
  </si>
  <si>
    <t>% Particip.</t>
  </si>
  <si>
    <t>% Voix/Ins</t>
  </si>
  <si>
    <t>TOTAL CIRCO 1</t>
    <phoneticPr fontId="4" type="noConversion"/>
  </si>
  <si>
    <t xml:space="preserve">LEGISLATIVES 2012 2eme tour </t>
    <phoneticPr fontId="4" type="noConversion"/>
  </si>
  <si>
    <t>Résultats provisoires pour la 1ère circonscription législative</t>
    <phoneticPr fontId="4" type="noConversion"/>
  </si>
  <si>
    <t>Commune</t>
    <phoneticPr fontId="4" type="noConversion"/>
  </si>
  <si>
    <t>Bureau de vote</t>
    <phoneticPr fontId="4" type="noConversion"/>
  </si>
  <si>
    <t>Inscrits</t>
  </si>
  <si>
    <t>Abstentions</t>
  </si>
  <si>
    <t>Votants</t>
  </si>
  <si>
    <t>% Particip.</t>
    <phoneticPr fontId="4" type="noConversion"/>
  </si>
  <si>
    <t>Blancs et nuls</t>
  </si>
  <si>
    <t>Exprimés</t>
  </si>
  <si>
    <t>Voix</t>
  </si>
  <si>
    <t>% Voix/Ins</t>
    <phoneticPr fontId="4" type="noConversion"/>
  </si>
  <si>
    <t>% Voix/Exp</t>
  </si>
  <si>
    <t>Faaite</t>
    <phoneticPr fontId="4" type="noConversion"/>
  </si>
  <si>
    <t>Apataki</t>
    <phoneticPr fontId="4" type="noConversion"/>
  </si>
  <si>
    <t>Kaukura</t>
    <phoneticPr fontId="4" type="noConversion"/>
  </si>
  <si>
    <t>Kaueki</t>
    <phoneticPr fontId="4" type="noConversion"/>
  </si>
  <si>
    <t>Aratika</t>
    <phoneticPr fontId="4" type="noConversion"/>
  </si>
  <si>
    <t>Raraka</t>
    <phoneticPr fontId="4" type="noConversion"/>
  </si>
  <si>
    <t>Niau</t>
    <phoneticPr fontId="4" type="noConversion"/>
  </si>
  <si>
    <t>Fakahina</t>
    <phoneticPr fontId="4" type="noConversion"/>
  </si>
  <si>
    <t>Omoa</t>
    <phoneticPr fontId="4" type="noConversion"/>
  </si>
  <si>
    <t>Hanavave</t>
    <phoneticPr fontId="4" type="noConversion"/>
  </si>
  <si>
    <t>Rikitea</t>
    <phoneticPr fontId="4" type="noConversion"/>
  </si>
  <si>
    <t>Amanu</t>
    <phoneticPr fontId="4" type="noConversion"/>
  </si>
  <si>
    <t>Hereheretue</t>
    <phoneticPr fontId="4" type="noConversion"/>
  </si>
  <si>
    <t>Marokau</t>
    <phoneticPr fontId="4" type="noConversion"/>
  </si>
  <si>
    <t>Atuona</t>
    <phoneticPr fontId="4" type="noConversion"/>
  </si>
  <si>
    <t>Hanaiapa</t>
    <phoneticPr fontId="4" type="noConversion"/>
  </si>
  <si>
    <t>Puamau</t>
    <phoneticPr fontId="4" type="noConversion"/>
  </si>
  <si>
    <t>Hanapaaoa</t>
    <phoneticPr fontId="4" type="noConversion"/>
  </si>
  <si>
    <t>Katiu</t>
    <phoneticPr fontId="4" type="noConversion"/>
  </si>
  <si>
    <t>Taenga</t>
    <phoneticPr fontId="4" type="noConversion"/>
  </si>
  <si>
    <t>Takume</t>
    <phoneticPr fontId="4" type="noConversion"/>
  </si>
  <si>
    <t>Raroia</t>
    <phoneticPr fontId="4" type="noConversion"/>
  </si>
  <si>
    <t>Ahe</t>
    <phoneticPr fontId="4" type="noConversion"/>
  </si>
  <si>
    <t>Afareaitu</t>
    <phoneticPr fontId="4" type="noConversion"/>
  </si>
  <si>
    <t>Afareaitu</t>
    <phoneticPr fontId="4" type="noConversion"/>
  </si>
  <si>
    <t>Haapiti</t>
    <phoneticPr fontId="4" type="noConversion"/>
  </si>
  <si>
    <t>Paopao</t>
    <phoneticPr fontId="4" type="noConversion"/>
  </si>
  <si>
    <t>Papetoai</t>
    <phoneticPr fontId="4" type="noConversion"/>
  </si>
  <si>
    <t>Teavaro</t>
    <phoneticPr fontId="4" type="noConversion"/>
  </si>
  <si>
    <t>Maiao</t>
    <phoneticPr fontId="4" type="noConversion"/>
  </si>
  <si>
    <t>Tepoto</t>
    <phoneticPr fontId="4" type="noConversion"/>
  </si>
  <si>
    <t>Taiohae</t>
    <phoneticPr fontId="4" type="noConversion"/>
  </si>
  <si>
    <t>Taiohae</t>
    <phoneticPr fontId="4" type="noConversion"/>
  </si>
  <si>
    <t>Taipivai</t>
    <phoneticPr fontId="4" type="noConversion"/>
  </si>
  <si>
    <t>Hatiheu</t>
    <phoneticPr fontId="4" type="noConversion"/>
  </si>
</sst>
</file>

<file path=xl/styles.xml><?xml version="1.0" encoding="utf-8"?>
<styleSheet xmlns="http://schemas.openxmlformats.org/spreadsheetml/2006/main">
  <numFmts count="1">
    <numFmt numFmtId="164" formatCode="d\ mmmm\ yyyy"/>
  </numFmts>
  <fonts count="6">
    <font>
      <sz val="10"/>
      <name val="Verdana"/>
    </font>
    <font>
      <b/>
      <sz val="10"/>
      <name val="Verdana"/>
    </font>
    <font>
      <sz val="10"/>
      <name val="Verdana"/>
    </font>
    <font>
      <i/>
      <sz val="9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5"/>
        <b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/>
    <xf numFmtId="22" fontId="4" fillId="0" borderId="0" xfId="0" applyNumberFormat="1" applyFont="1"/>
    <xf numFmtId="0" fontId="0" fillId="0" borderId="0" xfId="0" applyFill="1" applyBorder="1"/>
    <xf numFmtId="22" fontId="4" fillId="0" borderId="0" xfId="0" applyNumberFormat="1" applyFont="1" applyFill="1" applyBorder="1"/>
    <xf numFmtId="164" fontId="3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10" fontId="0" fillId="2" borderId="2" xfId="0" applyNumberFormat="1" applyFill="1" applyBorder="1"/>
    <xf numFmtId="10" fontId="0" fillId="2" borderId="7" xfId="0" applyNumberFormat="1" applyFill="1" applyBorder="1"/>
    <xf numFmtId="10" fontId="0" fillId="2" borderId="0" xfId="0" applyNumberFormat="1" applyFill="1" applyBorder="1"/>
    <xf numFmtId="10" fontId="0" fillId="0" borderId="0" xfId="0" applyNumberFormat="1" applyFill="1" applyBorder="1"/>
    <xf numFmtId="0" fontId="0" fillId="0" borderId="8" xfId="0" applyBorder="1"/>
    <xf numFmtId="0" fontId="0" fillId="0" borderId="0" xfId="0" applyBorder="1"/>
    <xf numFmtId="0" fontId="0" fillId="0" borderId="7" xfId="0" applyBorder="1"/>
    <xf numFmtId="0" fontId="0" fillId="2" borderId="8" xfId="0" applyFill="1" applyBorder="1"/>
    <xf numFmtId="0" fontId="0" fillId="2" borderId="0" xfId="0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5" fontId="1" fillId="0" borderId="0" xfId="0" applyNumberFormat="1" applyFont="1" applyFill="1" applyBorder="1" applyAlignment="1">
      <alignment vertical="center"/>
    </xf>
    <xf numFmtId="0" fontId="0" fillId="3" borderId="9" xfId="0" applyFill="1" applyBorder="1"/>
    <xf numFmtId="0" fontId="0" fillId="3" borderId="10" xfId="0" applyFill="1" applyBorder="1"/>
    <xf numFmtId="10" fontId="0" fillId="3" borderId="10" xfId="0" applyNumberFormat="1" applyFill="1" applyBorder="1"/>
    <xf numFmtId="0" fontId="2" fillId="3" borderId="9" xfId="0" applyFont="1" applyFill="1" applyBorder="1"/>
    <xf numFmtId="10" fontId="2" fillId="3" borderId="10" xfId="0" applyNumberFormat="1" applyFont="1" applyFill="1" applyBorder="1"/>
    <xf numFmtId="10" fontId="0" fillId="3" borderId="11" xfId="0" applyNumberFormat="1" applyFill="1" applyBorder="1"/>
    <xf numFmtId="10" fontId="2" fillId="0" borderId="0" xfId="0" applyNumberFormat="1" applyFont="1" applyFill="1" applyBorder="1"/>
    <xf numFmtId="1" fontId="0" fillId="4" borderId="0" xfId="0" applyNumberFormat="1" applyFill="1"/>
    <xf numFmtId="1" fontId="0" fillId="0" borderId="0" xfId="0" applyNumberFormat="1"/>
    <xf numFmtId="1" fontId="0" fillId="0" borderId="5" xfId="0" applyNumberFormat="1" applyBorder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10" fontId="0" fillId="0" borderId="10" xfId="0" applyNumberFormat="1" applyBorder="1"/>
    <xf numFmtId="0" fontId="0" fillId="0" borderId="11" xfId="0" applyBorder="1"/>
    <xf numFmtId="10" fontId="0" fillId="0" borderId="0" xfId="0" applyNumberFormat="1" applyBorder="1"/>
  </cellXfs>
  <cellStyles count="1">
    <cellStyle name="Normal" xfId="0" builtinId="0"/>
  </cellStyles>
  <dxfs count="1">
    <dxf>
      <font>
        <b/>
        <i val="0"/>
        <condense val="0"/>
        <extend val="0"/>
        <color indexed="27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esktop/2&#232;me%20tour%20-%20L&#233;gislatives/R&#233;sultats%20Provisoires%20Complets%202&#232;me%20tour%20L&#233;gislatives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h05"/>
      <sheetName val="20h24 59,91%"/>
      <sheetName val="20h30 64,32%"/>
      <sheetName val="20h44 72,25%"/>
      <sheetName val="20h53 74,45%"/>
      <sheetName val="21h02 79,30%"/>
      <sheetName val="21h07 85,90%"/>
      <sheetName val="21h13 91,19%"/>
      <sheetName val="21h19 97,36%"/>
      <sheetName val="Feuil12"/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E2" t="str">
            <v>Anaa</v>
          </cell>
          <cell r="F2">
            <v>1</v>
          </cell>
          <cell r="G2">
            <v>341</v>
          </cell>
          <cell r="H2">
            <v>142</v>
          </cell>
          <cell r="J2">
            <v>199</v>
          </cell>
          <cell r="K2">
            <v>58.36</v>
          </cell>
          <cell r="L2">
            <v>6</v>
          </cell>
          <cell r="O2">
            <v>193</v>
          </cell>
          <cell r="T2" t="str">
            <v>FREBAULT</v>
          </cell>
          <cell r="U2" t="str">
            <v>Pierre</v>
          </cell>
          <cell r="W2">
            <v>103</v>
          </cell>
          <cell r="X2">
            <v>30.21</v>
          </cell>
          <cell r="Y2">
            <v>53.37</v>
          </cell>
          <cell r="AB2" t="str">
            <v>FRITCH</v>
          </cell>
          <cell r="AC2" t="str">
            <v>Edouard</v>
          </cell>
          <cell r="AE2">
            <v>90</v>
          </cell>
          <cell r="AF2">
            <v>26.39</v>
          </cell>
          <cell r="AG2">
            <v>46.63</v>
          </cell>
        </row>
        <row r="3">
          <cell r="F3">
            <v>2</v>
          </cell>
          <cell r="G3">
            <v>221</v>
          </cell>
          <cell r="H3">
            <v>105</v>
          </cell>
          <cell r="J3">
            <v>116</v>
          </cell>
          <cell r="K3">
            <v>52.49</v>
          </cell>
          <cell r="L3">
            <v>8</v>
          </cell>
          <cell r="O3">
            <v>108</v>
          </cell>
          <cell r="W3">
            <v>41</v>
          </cell>
          <cell r="X3">
            <v>18.55</v>
          </cell>
          <cell r="Y3">
            <v>37.96</v>
          </cell>
          <cell r="AE3">
            <v>67</v>
          </cell>
          <cell r="AF3">
            <v>30.32</v>
          </cell>
          <cell r="AG3">
            <v>62.04</v>
          </cell>
        </row>
        <row r="4">
          <cell r="E4" t="str">
            <v>Arue</v>
          </cell>
          <cell r="F4">
            <v>1</v>
          </cell>
          <cell r="G4">
            <v>1112</v>
          </cell>
          <cell r="H4">
            <v>675</v>
          </cell>
          <cell r="J4">
            <v>437</v>
          </cell>
          <cell r="K4">
            <v>39.299999999999997</v>
          </cell>
          <cell r="L4">
            <v>30</v>
          </cell>
          <cell r="O4">
            <v>407</v>
          </cell>
          <cell r="W4">
            <v>110</v>
          </cell>
          <cell r="X4">
            <v>9.89</v>
          </cell>
          <cell r="Y4">
            <v>27.03</v>
          </cell>
          <cell r="AE4">
            <v>297</v>
          </cell>
          <cell r="AF4">
            <v>26.71</v>
          </cell>
          <cell r="AG4">
            <v>72.97</v>
          </cell>
        </row>
        <row r="5">
          <cell r="E5" t="str">
            <v>Arue</v>
          </cell>
          <cell r="F5">
            <v>2</v>
          </cell>
          <cell r="G5">
            <v>1293</v>
          </cell>
          <cell r="H5">
            <v>771</v>
          </cell>
          <cell r="J5">
            <v>522</v>
          </cell>
          <cell r="K5">
            <v>40.369999999999997</v>
          </cell>
          <cell r="L5">
            <v>40</v>
          </cell>
          <cell r="O5">
            <v>482</v>
          </cell>
          <cell r="W5">
            <v>125</v>
          </cell>
          <cell r="X5">
            <v>9.67</v>
          </cell>
          <cell r="Y5">
            <v>25.93</v>
          </cell>
          <cell r="AE5">
            <v>357</v>
          </cell>
          <cell r="AF5">
            <v>27.61</v>
          </cell>
          <cell r="AG5">
            <v>74.069999999999993</v>
          </cell>
        </row>
        <row r="6">
          <cell r="E6" t="str">
            <v>Arue</v>
          </cell>
          <cell r="F6">
            <v>3</v>
          </cell>
          <cell r="G6">
            <v>981</v>
          </cell>
          <cell r="H6">
            <v>492</v>
          </cell>
          <cell r="J6">
            <v>489</v>
          </cell>
          <cell r="K6">
            <v>49.85</v>
          </cell>
          <cell r="L6">
            <v>15</v>
          </cell>
          <cell r="O6">
            <v>474</v>
          </cell>
          <cell r="W6">
            <v>182</v>
          </cell>
          <cell r="X6">
            <v>18.55</v>
          </cell>
          <cell r="Y6">
            <v>38.4</v>
          </cell>
          <cell r="AE6">
            <v>292</v>
          </cell>
          <cell r="AF6">
            <v>29.77</v>
          </cell>
          <cell r="AG6">
            <v>61.6</v>
          </cell>
        </row>
        <row r="7">
          <cell r="E7" t="str">
            <v>Arue</v>
          </cell>
          <cell r="F7">
            <v>4</v>
          </cell>
          <cell r="G7">
            <v>1023</v>
          </cell>
          <cell r="H7">
            <v>584</v>
          </cell>
          <cell r="J7">
            <v>439</v>
          </cell>
          <cell r="K7">
            <v>42.91</v>
          </cell>
          <cell r="L7">
            <v>40</v>
          </cell>
          <cell r="O7">
            <v>399</v>
          </cell>
          <cell r="W7">
            <v>100</v>
          </cell>
          <cell r="X7">
            <v>9.7799999999999994</v>
          </cell>
          <cell r="Y7">
            <v>25.06</v>
          </cell>
          <cell r="AE7">
            <v>299</v>
          </cell>
          <cell r="AF7">
            <v>29.23</v>
          </cell>
          <cell r="AG7">
            <v>74.94</v>
          </cell>
        </row>
        <row r="8">
          <cell r="E8" t="str">
            <v>Arue</v>
          </cell>
          <cell r="F8">
            <v>5</v>
          </cell>
          <cell r="G8">
            <v>1633</v>
          </cell>
          <cell r="H8">
            <v>898</v>
          </cell>
          <cell r="J8">
            <v>735</v>
          </cell>
          <cell r="K8">
            <v>45.01</v>
          </cell>
          <cell r="L8">
            <v>51</v>
          </cell>
          <cell r="O8">
            <v>684</v>
          </cell>
          <cell r="W8">
            <v>267</v>
          </cell>
          <cell r="X8">
            <v>16.350000000000001</v>
          </cell>
          <cell r="Y8">
            <v>39.04</v>
          </cell>
          <cell r="AE8">
            <v>417</v>
          </cell>
          <cell r="AF8">
            <v>25.54</v>
          </cell>
          <cell r="AG8">
            <v>60.96</v>
          </cell>
        </row>
        <row r="9">
          <cell r="E9" t="str">
            <v>Arue</v>
          </cell>
          <cell r="F9">
            <v>6</v>
          </cell>
          <cell r="G9">
            <v>1145</v>
          </cell>
          <cell r="H9">
            <v>634</v>
          </cell>
          <cell r="J9">
            <v>511</v>
          </cell>
          <cell r="K9">
            <v>44.63</v>
          </cell>
          <cell r="L9">
            <v>25</v>
          </cell>
          <cell r="O9">
            <v>486</v>
          </cell>
          <cell r="W9">
            <v>178</v>
          </cell>
          <cell r="X9">
            <v>15.55</v>
          </cell>
          <cell r="Y9">
            <v>36.630000000000003</v>
          </cell>
          <cell r="AE9">
            <v>308</v>
          </cell>
          <cell r="AF9">
            <v>26.9</v>
          </cell>
          <cell r="AG9">
            <v>63.37</v>
          </cell>
        </row>
        <row r="10">
          <cell r="E10" t="str">
            <v>Arutua</v>
          </cell>
          <cell r="F10">
            <v>1</v>
          </cell>
          <cell r="G10">
            <v>589</v>
          </cell>
          <cell r="H10">
            <v>305</v>
          </cell>
          <cell r="J10">
            <v>284</v>
          </cell>
          <cell r="K10">
            <v>48.22</v>
          </cell>
          <cell r="L10">
            <v>5</v>
          </cell>
          <cell r="O10">
            <v>279</v>
          </cell>
          <cell r="W10">
            <v>116</v>
          </cell>
          <cell r="X10">
            <v>19.690000000000001</v>
          </cell>
          <cell r="Y10">
            <v>41.58</v>
          </cell>
          <cell r="AE10">
            <v>163</v>
          </cell>
          <cell r="AF10">
            <v>27.67</v>
          </cell>
          <cell r="AG10">
            <v>58.42</v>
          </cell>
        </row>
        <row r="11">
          <cell r="F11">
            <v>2</v>
          </cell>
          <cell r="G11">
            <v>384</v>
          </cell>
          <cell r="H11">
            <v>184</v>
          </cell>
          <cell r="J11">
            <v>200</v>
          </cell>
          <cell r="K11">
            <v>52.08</v>
          </cell>
          <cell r="L11">
            <v>4</v>
          </cell>
          <cell r="O11">
            <v>196</v>
          </cell>
          <cell r="W11">
            <v>123</v>
          </cell>
          <cell r="X11">
            <v>32.03</v>
          </cell>
          <cell r="Y11">
            <v>62.76</v>
          </cell>
          <cell r="AE11">
            <v>73</v>
          </cell>
          <cell r="AF11">
            <v>19.010000000000002</v>
          </cell>
          <cell r="AG11">
            <v>37.24</v>
          </cell>
        </row>
        <row r="12">
          <cell r="F12">
            <v>3</v>
          </cell>
          <cell r="G12">
            <v>431</v>
          </cell>
          <cell r="H12">
            <v>158</v>
          </cell>
          <cell r="J12">
            <v>273</v>
          </cell>
          <cell r="K12">
            <v>63.34</v>
          </cell>
          <cell r="L12">
            <v>14</v>
          </cell>
          <cell r="O12">
            <v>259</v>
          </cell>
          <cell r="W12">
            <v>63</v>
          </cell>
          <cell r="X12">
            <v>14.62</v>
          </cell>
          <cell r="Y12">
            <v>24.32</v>
          </cell>
          <cell r="AE12">
            <v>196</v>
          </cell>
          <cell r="AF12">
            <v>45.48</v>
          </cell>
          <cell r="AG12">
            <v>75.680000000000007</v>
          </cell>
        </row>
        <row r="32">
          <cell r="E32" t="str">
            <v>Fakarava</v>
          </cell>
          <cell r="F32">
            <v>1</v>
          </cell>
          <cell r="G32">
            <v>519</v>
          </cell>
          <cell r="H32">
            <v>135</v>
          </cell>
          <cell r="J32">
            <v>384</v>
          </cell>
          <cell r="K32">
            <v>73.989999999999995</v>
          </cell>
          <cell r="L32">
            <v>11</v>
          </cell>
          <cell r="O32">
            <v>373</v>
          </cell>
          <cell r="W32">
            <v>133</v>
          </cell>
          <cell r="X32">
            <v>25.63</v>
          </cell>
          <cell r="Y32">
            <v>35.659999999999997</v>
          </cell>
          <cell r="AE32">
            <v>240</v>
          </cell>
          <cell r="AF32">
            <v>46.24</v>
          </cell>
          <cell r="AG32">
            <v>64.34</v>
          </cell>
        </row>
        <row r="33">
          <cell r="F33">
            <v>2</v>
          </cell>
          <cell r="G33">
            <v>232</v>
          </cell>
          <cell r="H33">
            <v>100</v>
          </cell>
          <cell r="J33">
            <v>132</v>
          </cell>
          <cell r="K33">
            <v>56.9</v>
          </cell>
          <cell r="L33">
            <v>0</v>
          </cell>
          <cell r="O33">
            <v>132</v>
          </cell>
          <cell r="W33">
            <v>38</v>
          </cell>
          <cell r="X33">
            <v>16.38</v>
          </cell>
          <cell r="Y33">
            <v>28.79</v>
          </cell>
          <cell r="AE33">
            <v>94</v>
          </cell>
          <cell r="AF33">
            <v>40.520000000000003</v>
          </cell>
          <cell r="AG33">
            <v>71.209999999999994</v>
          </cell>
        </row>
        <row r="34">
          <cell r="F34">
            <v>3</v>
          </cell>
          <cell r="G34">
            <v>249</v>
          </cell>
          <cell r="H34">
            <v>114</v>
          </cell>
          <cell r="J34">
            <v>135</v>
          </cell>
          <cell r="K34">
            <v>54.22</v>
          </cell>
          <cell r="L34">
            <v>0</v>
          </cell>
          <cell r="O34">
            <v>135</v>
          </cell>
          <cell r="W34">
            <v>49</v>
          </cell>
          <cell r="X34">
            <v>19.68</v>
          </cell>
          <cell r="Y34">
            <v>36.299999999999997</v>
          </cell>
          <cell r="AE34">
            <v>86</v>
          </cell>
          <cell r="AF34">
            <v>34.54</v>
          </cell>
          <cell r="AG34">
            <v>63.7</v>
          </cell>
        </row>
        <row r="35">
          <cell r="F35">
            <v>4</v>
          </cell>
          <cell r="G35">
            <v>86</v>
          </cell>
          <cell r="H35">
            <v>33</v>
          </cell>
          <cell r="J35">
            <v>53</v>
          </cell>
          <cell r="K35">
            <v>61.63</v>
          </cell>
          <cell r="L35">
            <v>4</v>
          </cell>
          <cell r="O35">
            <v>49</v>
          </cell>
          <cell r="W35">
            <v>35</v>
          </cell>
          <cell r="X35">
            <v>40.700000000000003</v>
          </cell>
          <cell r="Y35">
            <v>71.430000000000007</v>
          </cell>
          <cell r="AE35">
            <v>14</v>
          </cell>
          <cell r="AF35">
            <v>16.28</v>
          </cell>
          <cell r="AG35">
            <v>28.57</v>
          </cell>
        </row>
        <row r="36">
          <cell r="F36">
            <v>5</v>
          </cell>
          <cell r="G36">
            <v>150</v>
          </cell>
          <cell r="H36">
            <v>42</v>
          </cell>
          <cell r="J36">
            <v>108</v>
          </cell>
          <cell r="K36">
            <v>72</v>
          </cell>
          <cell r="L36">
            <v>2</v>
          </cell>
          <cell r="O36">
            <v>106</v>
          </cell>
          <cell r="W36">
            <v>28</v>
          </cell>
          <cell r="X36">
            <v>18.670000000000002</v>
          </cell>
          <cell r="Y36">
            <v>26.42</v>
          </cell>
          <cell r="AE36">
            <v>78</v>
          </cell>
          <cell r="AF36">
            <v>52</v>
          </cell>
          <cell r="AG36">
            <v>73.58</v>
          </cell>
        </row>
        <row r="37">
          <cell r="E37" t="str">
            <v>Fangatau</v>
          </cell>
          <cell r="F37">
            <v>1</v>
          </cell>
          <cell r="G37">
            <v>113</v>
          </cell>
          <cell r="H37">
            <v>29</v>
          </cell>
          <cell r="J37">
            <v>84</v>
          </cell>
          <cell r="K37">
            <v>74.34</v>
          </cell>
          <cell r="L37">
            <v>0</v>
          </cell>
          <cell r="O37">
            <v>84</v>
          </cell>
          <cell r="W37">
            <v>36</v>
          </cell>
          <cell r="X37">
            <v>31.86</v>
          </cell>
          <cell r="Y37">
            <v>42.86</v>
          </cell>
          <cell r="AE37">
            <v>48</v>
          </cell>
          <cell r="AF37">
            <v>42.48</v>
          </cell>
          <cell r="AG37">
            <v>57.14</v>
          </cell>
        </row>
        <row r="38">
          <cell r="F38">
            <v>2</v>
          </cell>
          <cell r="G38">
            <v>151</v>
          </cell>
          <cell r="H38">
            <v>53</v>
          </cell>
          <cell r="J38">
            <v>98</v>
          </cell>
          <cell r="K38">
            <v>64.900000000000006</v>
          </cell>
          <cell r="L38">
            <v>0</v>
          </cell>
          <cell r="O38">
            <v>98</v>
          </cell>
          <cell r="W38">
            <v>26</v>
          </cell>
          <cell r="X38">
            <v>17.22</v>
          </cell>
          <cell r="Y38">
            <v>26.53</v>
          </cell>
          <cell r="AE38">
            <v>72</v>
          </cell>
          <cell r="AF38">
            <v>47.68</v>
          </cell>
          <cell r="AG38">
            <v>73.47</v>
          </cell>
        </row>
        <row r="39">
          <cell r="E39" t="str">
            <v>Fatu-Hiva</v>
          </cell>
          <cell r="F39">
            <v>1</v>
          </cell>
          <cell r="G39">
            <v>305</v>
          </cell>
          <cell r="H39">
            <v>122</v>
          </cell>
          <cell r="J39">
            <v>183</v>
          </cell>
          <cell r="K39">
            <v>60</v>
          </cell>
          <cell r="L39">
            <v>4</v>
          </cell>
          <cell r="O39">
            <v>179</v>
          </cell>
          <cell r="W39">
            <v>83</v>
          </cell>
          <cell r="X39">
            <v>27.21</v>
          </cell>
          <cell r="Y39">
            <v>46.37</v>
          </cell>
          <cell r="AE39">
            <v>96</v>
          </cell>
          <cell r="AF39">
            <v>31.48</v>
          </cell>
          <cell r="AG39">
            <v>53.63</v>
          </cell>
        </row>
        <row r="40">
          <cell r="F40">
            <v>2</v>
          </cell>
          <cell r="G40">
            <v>208</v>
          </cell>
          <cell r="H40">
            <v>54</v>
          </cell>
          <cell r="J40">
            <v>154</v>
          </cell>
          <cell r="K40">
            <v>74.040000000000006</v>
          </cell>
          <cell r="L40">
            <v>2</v>
          </cell>
          <cell r="O40">
            <v>152</v>
          </cell>
          <cell r="W40">
            <v>76</v>
          </cell>
          <cell r="X40">
            <v>36.54</v>
          </cell>
          <cell r="Y40">
            <v>50</v>
          </cell>
          <cell r="AE40">
            <v>76</v>
          </cell>
          <cell r="AF40">
            <v>36.54</v>
          </cell>
          <cell r="AG40">
            <v>50</v>
          </cell>
        </row>
        <row r="41">
          <cell r="E41" t="str">
            <v>Gambier</v>
          </cell>
          <cell r="F41">
            <v>1</v>
          </cell>
          <cell r="G41">
            <v>696</v>
          </cell>
          <cell r="H41">
            <v>263</v>
          </cell>
          <cell r="J41">
            <v>433</v>
          </cell>
          <cell r="K41">
            <v>62.21</v>
          </cell>
          <cell r="L41">
            <v>10</v>
          </cell>
          <cell r="O41">
            <v>423</v>
          </cell>
          <cell r="W41">
            <v>83</v>
          </cell>
          <cell r="X41">
            <v>11.93</v>
          </cell>
          <cell r="Y41">
            <v>19.62</v>
          </cell>
          <cell r="AE41">
            <v>340</v>
          </cell>
          <cell r="AF41">
            <v>48.85</v>
          </cell>
          <cell r="AG41">
            <v>80.38</v>
          </cell>
        </row>
        <row r="42">
          <cell r="E42" t="str">
            <v>Hao</v>
          </cell>
          <cell r="F42">
            <v>1</v>
          </cell>
          <cell r="G42">
            <v>967</v>
          </cell>
          <cell r="H42">
            <v>416</v>
          </cell>
          <cell r="J42">
            <v>551</v>
          </cell>
          <cell r="K42">
            <v>56.98</v>
          </cell>
          <cell r="L42">
            <v>13</v>
          </cell>
          <cell r="O42">
            <v>538</v>
          </cell>
          <cell r="W42">
            <v>210</v>
          </cell>
          <cell r="X42">
            <v>21.72</v>
          </cell>
          <cell r="Y42">
            <v>39.03</v>
          </cell>
          <cell r="AE42">
            <v>328</v>
          </cell>
          <cell r="AF42">
            <v>33.92</v>
          </cell>
          <cell r="AG42">
            <v>60.97</v>
          </cell>
        </row>
        <row r="43">
          <cell r="F43">
            <v>2</v>
          </cell>
          <cell r="G43">
            <v>146</v>
          </cell>
          <cell r="H43">
            <v>52</v>
          </cell>
          <cell r="J43">
            <v>94</v>
          </cell>
          <cell r="K43">
            <v>64.38</v>
          </cell>
          <cell r="L43">
            <v>0</v>
          </cell>
          <cell r="O43">
            <v>94</v>
          </cell>
          <cell r="W43">
            <v>37</v>
          </cell>
          <cell r="X43">
            <v>25.34</v>
          </cell>
          <cell r="Y43">
            <v>39.36</v>
          </cell>
          <cell r="AE43">
            <v>57</v>
          </cell>
          <cell r="AF43">
            <v>39.04</v>
          </cell>
          <cell r="AG43">
            <v>60.64</v>
          </cell>
        </row>
        <row r="44">
          <cell r="F44">
            <v>3</v>
          </cell>
          <cell r="G44">
            <v>40</v>
          </cell>
          <cell r="H44">
            <v>22</v>
          </cell>
          <cell r="J44">
            <v>18</v>
          </cell>
          <cell r="K44">
            <v>45</v>
          </cell>
          <cell r="L44">
            <v>0</v>
          </cell>
          <cell r="O44">
            <v>18</v>
          </cell>
          <cell r="W44">
            <v>16</v>
          </cell>
          <cell r="X44">
            <v>40</v>
          </cell>
          <cell r="Y44">
            <v>88.89</v>
          </cell>
          <cell r="AE44">
            <v>2</v>
          </cell>
          <cell r="AF44">
            <v>5</v>
          </cell>
          <cell r="AG44">
            <v>11.11</v>
          </cell>
        </row>
        <row r="45">
          <cell r="E45" t="str">
            <v>Hikueru</v>
          </cell>
          <cell r="F45">
            <v>1</v>
          </cell>
          <cell r="G45">
            <v>120</v>
          </cell>
          <cell r="H45">
            <v>24</v>
          </cell>
          <cell r="J45">
            <v>96</v>
          </cell>
          <cell r="K45">
            <v>80</v>
          </cell>
          <cell r="L45">
            <v>1</v>
          </cell>
          <cell r="O45">
            <v>95</v>
          </cell>
          <cell r="W45">
            <v>88</v>
          </cell>
          <cell r="X45">
            <v>73.33</v>
          </cell>
          <cell r="Y45">
            <v>92.63</v>
          </cell>
          <cell r="AE45">
            <v>7</v>
          </cell>
          <cell r="AF45">
            <v>5.83</v>
          </cell>
          <cell r="AG45">
            <v>7.37</v>
          </cell>
        </row>
        <row r="46">
          <cell r="F46">
            <v>2</v>
          </cell>
          <cell r="G46">
            <v>75</v>
          </cell>
          <cell r="H46">
            <v>27</v>
          </cell>
          <cell r="J46">
            <v>48</v>
          </cell>
          <cell r="K46">
            <v>64</v>
          </cell>
          <cell r="L46">
            <v>1</v>
          </cell>
          <cell r="O46">
            <v>47</v>
          </cell>
          <cell r="W46">
            <v>30</v>
          </cell>
          <cell r="X46">
            <v>40</v>
          </cell>
          <cell r="Y46">
            <v>63.83</v>
          </cell>
          <cell r="AE46">
            <v>17</v>
          </cell>
          <cell r="AF46">
            <v>22.67</v>
          </cell>
          <cell r="AG46">
            <v>36.17</v>
          </cell>
        </row>
        <row r="53">
          <cell r="E53" t="str">
            <v>Hiva-Oa</v>
          </cell>
          <cell r="F53">
            <v>1</v>
          </cell>
          <cell r="G53">
            <v>1284</v>
          </cell>
          <cell r="H53">
            <v>395</v>
          </cell>
          <cell r="J53">
            <v>889</v>
          </cell>
          <cell r="K53">
            <v>69.239999999999995</v>
          </cell>
          <cell r="L53">
            <v>16</v>
          </cell>
          <cell r="O53">
            <v>873</v>
          </cell>
          <cell r="W53">
            <v>449</v>
          </cell>
          <cell r="X53">
            <v>34.97</v>
          </cell>
          <cell r="Y53">
            <v>51.43</v>
          </cell>
          <cell r="AE53">
            <v>424</v>
          </cell>
          <cell r="AF53">
            <v>33.020000000000003</v>
          </cell>
          <cell r="AG53">
            <v>48.57</v>
          </cell>
        </row>
        <row r="54">
          <cell r="F54">
            <v>2</v>
          </cell>
          <cell r="G54">
            <v>124</v>
          </cell>
          <cell r="H54">
            <v>18</v>
          </cell>
          <cell r="J54">
            <v>106</v>
          </cell>
          <cell r="K54">
            <v>85.48</v>
          </cell>
          <cell r="L54">
            <v>1</v>
          </cell>
          <cell r="O54">
            <v>105</v>
          </cell>
          <cell r="W54">
            <v>56</v>
          </cell>
          <cell r="X54">
            <v>45.16</v>
          </cell>
          <cell r="Y54">
            <v>53.33</v>
          </cell>
          <cell r="AE54">
            <v>49</v>
          </cell>
          <cell r="AF54">
            <v>39.520000000000003</v>
          </cell>
          <cell r="AG54">
            <v>46.67</v>
          </cell>
        </row>
        <row r="55">
          <cell r="F55">
            <v>3</v>
          </cell>
          <cell r="G55">
            <v>255</v>
          </cell>
          <cell r="H55">
            <v>81</v>
          </cell>
          <cell r="J55">
            <v>174</v>
          </cell>
          <cell r="K55">
            <v>68.239999999999995</v>
          </cell>
          <cell r="L55">
            <v>0</v>
          </cell>
          <cell r="O55">
            <v>174</v>
          </cell>
          <cell r="W55">
            <v>90</v>
          </cell>
          <cell r="X55">
            <v>35.29</v>
          </cell>
          <cell r="Y55">
            <v>51.72</v>
          </cell>
          <cell r="AE55">
            <v>84</v>
          </cell>
          <cell r="AF55">
            <v>32.94</v>
          </cell>
          <cell r="AG55">
            <v>48.28</v>
          </cell>
        </row>
        <row r="56">
          <cell r="F56">
            <v>4</v>
          </cell>
          <cell r="G56">
            <v>60</v>
          </cell>
          <cell r="H56">
            <v>17</v>
          </cell>
          <cell r="J56">
            <v>43</v>
          </cell>
          <cell r="K56">
            <v>71.67</v>
          </cell>
          <cell r="L56">
            <v>2</v>
          </cell>
          <cell r="O56">
            <v>41</v>
          </cell>
          <cell r="W56">
            <v>14</v>
          </cell>
          <cell r="X56">
            <v>23.33</v>
          </cell>
          <cell r="Y56">
            <v>34.15</v>
          </cell>
          <cell r="AE56">
            <v>27</v>
          </cell>
          <cell r="AF56">
            <v>45</v>
          </cell>
          <cell r="AG56">
            <v>65.849999999999994</v>
          </cell>
        </row>
        <row r="77">
          <cell r="E77" t="str">
            <v>Makemo</v>
          </cell>
          <cell r="F77">
            <v>1</v>
          </cell>
          <cell r="G77">
            <v>524</v>
          </cell>
          <cell r="H77">
            <v>171</v>
          </cell>
          <cell r="J77">
            <v>353</v>
          </cell>
          <cell r="K77">
            <v>67.37</v>
          </cell>
          <cell r="L77">
            <v>16</v>
          </cell>
          <cell r="O77">
            <v>337</v>
          </cell>
          <cell r="W77">
            <v>106</v>
          </cell>
          <cell r="X77">
            <v>20.23</v>
          </cell>
          <cell r="Y77">
            <v>31.45</v>
          </cell>
          <cell r="AE77">
            <v>231</v>
          </cell>
          <cell r="AF77">
            <v>44.08</v>
          </cell>
          <cell r="AG77">
            <v>68.55</v>
          </cell>
        </row>
        <row r="78">
          <cell r="F78">
            <v>2</v>
          </cell>
          <cell r="G78">
            <v>208</v>
          </cell>
          <cell r="H78">
            <v>111</v>
          </cell>
          <cell r="J78">
            <v>97</v>
          </cell>
          <cell r="K78">
            <v>46.63</v>
          </cell>
          <cell r="L78">
            <v>0</v>
          </cell>
          <cell r="O78">
            <v>97</v>
          </cell>
          <cell r="W78">
            <v>24</v>
          </cell>
          <cell r="X78">
            <v>11.54</v>
          </cell>
          <cell r="Y78">
            <v>24.74</v>
          </cell>
          <cell r="AE78">
            <v>73</v>
          </cell>
          <cell r="AF78">
            <v>35.1</v>
          </cell>
          <cell r="AG78">
            <v>75.260000000000005</v>
          </cell>
        </row>
        <row r="79">
          <cell r="F79">
            <v>3</v>
          </cell>
          <cell r="G79">
            <v>80</v>
          </cell>
          <cell r="H79">
            <v>12</v>
          </cell>
          <cell r="J79">
            <v>68</v>
          </cell>
          <cell r="K79">
            <v>85</v>
          </cell>
          <cell r="L79">
            <v>3</v>
          </cell>
          <cell r="O79">
            <v>65</v>
          </cell>
          <cell r="W79">
            <v>15</v>
          </cell>
          <cell r="X79">
            <v>18.75</v>
          </cell>
          <cell r="Y79">
            <v>23.08</v>
          </cell>
          <cell r="AE79">
            <v>50</v>
          </cell>
          <cell r="AF79">
            <v>62.5</v>
          </cell>
          <cell r="AG79">
            <v>76.92</v>
          </cell>
        </row>
        <row r="80">
          <cell r="F80">
            <v>4</v>
          </cell>
          <cell r="G80">
            <v>100</v>
          </cell>
          <cell r="H80">
            <v>44</v>
          </cell>
          <cell r="J80">
            <v>56</v>
          </cell>
          <cell r="K80">
            <v>56</v>
          </cell>
          <cell r="L80">
            <v>0</v>
          </cell>
          <cell r="O80">
            <v>56</v>
          </cell>
          <cell r="W80">
            <v>13</v>
          </cell>
          <cell r="X80">
            <v>13</v>
          </cell>
          <cell r="Y80">
            <v>23.21</v>
          </cell>
          <cell r="AE80">
            <v>43</v>
          </cell>
          <cell r="AF80">
            <v>43</v>
          </cell>
          <cell r="AG80">
            <v>76.790000000000006</v>
          </cell>
        </row>
        <row r="81">
          <cell r="F81">
            <v>5</v>
          </cell>
          <cell r="G81">
            <v>157</v>
          </cell>
          <cell r="H81">
            <v>57</v>
          </cell>
          <cell r="J81">
            <v>100</v>
          </cell>
          <cell r="K81">
            <v>63.69</v>
          </cell>
          <cell r="L81">
            <v>3</v>
          </cell>
          <cell r="O81">
            <v>97</v>
          </cell>
          <cell r="W81">
            <v>52</v>
          </cell>
          <cell r="X81">
            <v>33.119999999999997</v>
          </cell>
          <cell r="Y81">
            <v>53.61</v>
          </cell>
          <cell r="AE81">
            <v>45</v>
          </cell>
          <cell r="AF81">
            <v>28.66</v>
          </cell>
          <cell r="AG81">
            <v>46.39</v>
          </cell>
        </row>
        <row r="82">
          <cell r="E82" t="str">
            <v>Manihi</v>
          </cell>
          <cell r="F82">
            <v>1</v>
          </cell>
          <cell r="G82">
            <v>490</v>
          </cell>
          <cell r="H82">
            <v>125</v>
          </cell>
          <cell r="J82">
            <v>365</v>
          </cell>
          <cell r="K82">
            <v>74.489999999999995</v>
          </cell>
          <cell r="L82">
            <v>9</v>
          </cell>
          <cell r="O82">
            <v>356</v>
          </cell>
          <cell r="W82">
            <v>167</v>
          </cell>
          <cell r="X82">
            <v>34.08</v>
          </cell>
          <cell r="Y82">
            <v>46.91</v>
          </cell>
          <cell r="AE82">
            <v>189</v>
          </cell>
          <cell r="AF82">
            <v>38.57</v>
          </cell>
          <cell r="AG82">
            <v>53.09</v>
          </cell>
        </row>
        <row r="83">
          <cell r="F83">
            <v>2</v>
          </cell>
          <cell r="G83">
            <v>389</v>
          </cell>
          <cell r="H83">
            <v>175</v>
          </cell>
          <cell r="J83">
            <v>214</v>
          </cell>
          <cell r="K83">
            <v>55.01</v>
          </cell>
          <cell r="L83">
            <v>2</v>
          </cell>
          <cell r="O83">
            <v>212</v>
          </cell>
          <cell r="W83">
            <v>104</v>
          </cell>
          <cell r="X83">
            <v>26.74</v>
          </cell>
          <cell r="Y83">
            <v>49.06</v>
          </cell>
          <cell r="AE83">
            <v>108</v>
          </cell>
          <cell r="AF83">
            <v>27.76</v>
          </cell>
          <cell r="AG83">
            <v>50.94</v>
          </cell>
        </row>
        <row r="85">
          <cell r="E85" t="str">
            <v>Moorea-Maiao</v>
          </cell>
          <cell r="F85">
            <v>1</v>
          </cell>
          <cell r="G85">
            <v>1395</v>
          </cell>
          <cell r="H85">
            <v>607</v>
          </cell>
          <cell r="J85">
            <v>788</v>
          </cell>
          <cell r="K85">
            <v>56.49</v>
          </cell>
          <cell r="L85">
            <v>36</v>
          </cell>
          <cell r="O85">
            <v>752</v>
          </cell>
          <cell r="W85">
            <v>317</v>
          </cell>
          <cell r="X85">
            <v>22.72</v>
          </cell>
          <cell r="Y85">
            <v>42.15</v>
          </cell>
          <cell r="AE85">
            <v>435</v>
          </cell>
          <cell r="AF85">
            <v>31.18</v>
          </cell>
          <cell r="AG85">
            <v>57.85</v>
          </cell>
        </row>
        <row r="86">
          <cell r="F86">
            <v>2</v>
          </cell>
          <cell r="G86">
            <v>1359</v>
          </cell>
          <cell r="H86">
            <v>567</v>
          </cell>
          <cell r="J86">
            <v>792</v>
          </cell>
          <cell r="K86">
            <v>58.28</v>
          </cell>
          <cell r="L86">
            <v>20</v>
          </cell>
          <cell r="O86">
            <v>772</v>
          </cell>
          <cell r="W86">
            <v>332</v>
          </cell>
          <cell r="X86">
            <v>24.43</v>
          </cell>
          <cell r="Y86">
            <v>43.01</v>
          </cell>
          <cell r="AE86">
            <v>440</v>
          </cell>
          <cell r="AF86">
            <v>32.380000000000003</v>
          </cell>
          <cell r="AG86">
            <v>56.99</v>
          </cell>
        </row>
        <row r="87">
          <cell r="F87">
            <v>3</v>
          </cell>
          <cell r="G87">
            <v>1964</v>
          </cell>
          <cell r="H87">
            <v>961</v>
          </cell>
          <cell r="J87">
            <v>1003</v>
          </cell>
          <cell r="K87">
            <v>51.07</v>
          </cell>
          <cell r="L87">
            <v>41</v>
          </cell>
          <cell r="O87">
            <v>962</v>
          </cell>
          <cell r="W87">
            <v>328</v>
          </cell>
          <cell r="X87">
            <v>16.7</v>
          </cell>
          <cell r="Y87">
            <v>34.1</v>
          </cell>
          <cell r="AE87">
            <v>634</v>
          </cell>
          <cell r="AF87">
            <v>32.28</v>
          </cell>
          <cell r="AG87">
            <v>65.900000000000006</v>
          </cell>
        </row>
        <row r="88">
          <cell r="F88">
            <v>4</v>
          </cell>
          <cell r="G88">
            <v>1395</v>
          </cell>
          <cell r="H88">
            <v>607</v>
          </cell>
          <cell r="J88">
            <v>788</v>
          </cell>
          <cell r="K88">
            <v>56.49</v>
          </cell>
          <cell r="L88">
            <v>36</v>
          </cell>
          <cell r="O88">
            <v>752</v>
          </cell>
          <cell r="W88">
            <v>317</v>
          </cell>
          <cell r="X88">
            <v>22.72</v>
          </cell>
          <cell r="Y88">
            <v>42.15</v>
          </cell>
          <cell r="AE88">
            <v>435</v>
          </cell>
          <cell r="AF88">
            <v>31.18</v>
          </cell>
          <cell r="AG88">
            <v>57.85</v>
          </cell>
        </row>
        <row r="89">
          <cell r="F89">
            <v>5</v>
          </cell>
          <cell r="G89">
            <v>1609</v>
          </cell>
          <cell r="H89">
            <v>801</v>
          </cell>
          <cell r="J89">
            <v>808</v>
          </cell>
          <cell r="K89">
            <v>50.22</v>
          </cell>
          <cell r="L89">
            <v>41</v>
          </cell>
          <cell r="O89">
            <v>767</v>
          </cell>
          <cell r="W89">
            <v>253</v>
          </cell>
          <cell r="X89">
            <v>15.72</v>
          </cell>
          <cell r="Y89">
            <v>32.99</v>
          </cell>
          <cell r="AE89">
            <v>514</v>
          </cell>
          <cell r="AF89">
            <v>31.95</v>
          </cell>
          <cell r="AG89">
            <v>67.010000000000005</v>
          </cell>
        </row>
        <row r="90">
          <cell r="F90">
            <v>6</v>
          </cell>
          <cell r="G90">
            <v>838</v>
          </cell>
          <cell r="H90">
            <v>411</v>
          </cell>
          <cell r="J90">
            <v>427</v>
          </cell>
          <cell r="K90">
            <v>50.95</v>
          </cell>
          <cell r="L90">
            <v>6</v>
          </cell>
          <cell r="O90">
            <v>421</v>
          </cell>
          <cell r="W90">
            <v>189</v>
          </cell>
          <cell r="X90">
            <v>22.55</v>
          </cell>
          <cell r="Y90">
            <v>44.89</v>
          </cell>
          <cell r="AE90">
            <v>232</v>
          </cell>
          <cell r="AF90">
            <v>27.68</v>
          </cell>
          <cell r="AG90">
            <v>55.11</v>
          </cell>
        </row>
        <row r="91">
          <cell r="F91">
            <v>7</v>
          </cell>
          <cell r="G91">
            <v>943</v>
          </cell>
          <cell r="H91">
            <v>424</v>
          </cell>
          <cell r="J91">
            <v>519</v>
          </cell>
          <cell r="K91">
            <v>55.04</v>
          </cell>
          <cell r="L91">
            <v>10</v>
          </cell>
          <cell r="O91">
            <v>509</v>
          </cell>
          <cell r="W91">
            <v>238</v>
          </cell>
          <cell r="X91">
            <v>25.24</v>
          </cell>
          <cell r="Y91">
            <v>46.76</v>
          </cell>
          <cell r="AE91">
            <v>271</v>
          </cell>
          <cell r="AF91">
            <v>28.74</v>
          </cell>
          <cell r="AG91">
            <v>53.24</v>
          </cell>
        </row>
        <row r="92">
          <cell r="F92">
            <v>8</v>
          </cell>
          <cell r="G92">
            <v>1329</v>
          </cell>
          <cell r="H92">
            <v>682</v>
          </cell>
          <cell r="J92">
            <v>647</v>
          </cell>
          <cell r="K92">
            <v>48.68</v>
          </cell>
          <cell r="L92">
            <v>12</v>
          </cell>
          <cell r="O92">
            <v>635</v>
          </cell>
          <cell r="W92">
            <v>331</v>
          </cell>
          <cell r="X92">
            <v>24.91</v>
          </cell>
          <cell r="Y92">
            <v>52.13</v>
          </cell>
          <cell r="AE92">
            <v>304</v>
          </cell>
          <cell r="AF92">
            <v>22.87</v>
          </cell>
          <cell r="AG92">
            <v>47.87</v>
          </cell>
        </row>
        <row r="93">
          <cell r="F93">
            <v>9</v>
          </cell>
          <cell r="G93">
            <v>1192</v>
          </cell>
          <cell r="H93">
            <v>630</v>
          </cell>
          <cell r="J93">
            <v>562</v>
          </cell>
          <cell r="K93">
            <v>47.15</v>
          </cell>
          <cell r="L93">
            <v>13</v>
          </cell>
          <cell r="O93">
            <v>549</v>
          </cell>
          <cell r="W93">
            <v>235</v>
          </cell>
          <cell r="X93">
            <v>19.71</v>
          </cell>
          <cell r="Y93">
            <v>42.81</v>
          </cell>
          <cell r="AE93">
            <v>314</v>
          </cell>
          <cell r="AF93">
            <v>26.34</v>
          </cell>
          <cell r="AG93">
            <v>57.19</v>
          </cell>
        </row>
        <row r="94">
          <cell r="F94">
            <v>10</v>
          </cell>
          <cell r="G94">
            <v>224</v>
          </cell>
          <cell r="H94">
            <v>87</v>
          </cell>
          <cell r="J94">
            <v>137</v>
          </cell>
          <cell r="K94">
            <v>61.16</v>
          </cell>
          <cell r="L94">
            <v>0</v>
          </cell>
          <cell r="O94">
            <v>137</v>
          </cell>
          <cell r="W94">
            <v>70</v>
          </cell>
          <cell r="X94">
            <v>31.25</v>
          </cell>
          <cell r="Y94">
            <v>51.09</v>
          </cell>
          <cell r="AE94">
            <v>67</v>
          </cell>
          <cell r="AF94">
            <v>29.91</v>
          </cell>
          <cell r="AG94">
            <v>48.91</v>
          </cell>
        </row>
        <row r="95">
          <cell r="E95" t="str">
            <v>Napuka</v>
          </cell>
          <cell r="F95">
            <v>1</v>
          </cell>
          <cell r="G95">
            <v>205</v>
          </cell>
          <cell r="H95">
            <v>90</v>
          </cell>
          <cell r="J95">
            <v>115</v>
          </cell>
          <cell r="K95">
            <v>56.1</v>
          </cell>
          <cell r="L95">
            <v>1</v>
          </cell>
          <cell r="O95">
            <v>114</v>
          </cell>
          <cell r="W95">
            <v>34</v>
          </cell>
          <cell r="X95">
            <v>16.59</v>
          </cell>
          <cell r="Y95">
            <v>29.82</v>
          </cell>
          <cell r="AE95">
            <v>80</v>
          </cell>
          <cell r="AF95">
            <v>39.020000000000003</v>
          </cell>
          <cell r="AG95">
            <v>70.180000000000007</v>
          </cell>
        </row>
        <row r="96">
          <cell r="F96">
            <v>2</v>
          </cell>
          <cell r="G96">
            <v>61</v>
          </cell>
          <cell r="H96">
            <v>25</v>
          </cell>
          <cell r="J96">
            <v>36</v>
          </cell>
          <cell r="K96">
            <v>59.02</v>
          </cell>
          <cell r="L96">
            <v>0</v>
          </cell>
          <cell r="O96">
            <v>36</v>
          </cell>
          <cell r="W96">
            <v>18</v>
          </cell>
          <cell r="X96">
            <v>29.51</v>
          </cell>
          <cell r="Y96">
            <v>50</v>
          </cell>
          <cell r="AE96">
            <v>18</v>
          </cell>
          <cell r="AF96">
            <v>29.51</v>
          </cell>
          <cell r="AG96">
            <v>50</v>
          </cell>
        </row>
        <row r="97">
          <cell r="E97" t="str">
            <v>Nuku-Hiva</v>
          </cell>
          <cell r="F97">
            <v>1</v>
          </cell>
          <cell r="G97">
            <v>767</v>
          </cell>
          <cell r="H97">
            <v>270</v>
          </cell>
          <cell r="J97">
            <v>497</v>
          </cell>
          <cell r="K97">
            <v>64.8</v>
          </cell>
          <cell r="L97">
            <v>15</v>
          </cell>
          <cell r="O97">
            <v>482</v>
          </cell>
          <cell r="W97">
            <v>197</v>
          </cell>
          <cell r="X97">
            <v>25.68</v>
          </cell>
          <cell r="Y97">
            <v>40.869999999999997</v>
          </cell>
          <cell r="AE97">
            <v>285</v>
          </cell>
          <cell r="AF97">
            <v>37.159999999999997</v>
          </cell>
          <cell r="AG97">
            <v>59.13</v>
          </cell>
        </row>
        <row r="98">
          <cell r="F98">
            <v>2</v>
          </cell>
          <cell r="G98">
            <v>679</v>
          </cell>
          <cell r="H98">
            <v>246</v>
          </cell>
          <cell r="J98">
            <v>433</v>
          </cell>
          <cell r="K98">
            <v>63.77</v>
          </cell>
          <cell r="L98">
            <v>18</v>
          </cell>
          <cell r="O98">
            <v>415</v>
          </cell>
          <cell r="W98">
            <v>190</v>
          </cell>
          <cell r="X98">
            <v>27.98</v>
          </cell>
          <cell r="Y98">
            <v>45.78</v>
          </cell>
          <cell r="AE98">
            <v>225</v>
          </cell>
          <cell r="AF98">
            <v>33.14</v>
          </cell>
          <cell r="AG98">
            <v>54.22</v>
          </cell>
        </row>
        <row r="99">
          <cell r="F99">
            <v>3</v>
          </cell>
          <cell r="G99">
            <v>320</v>
          </cell>
          <cell r="H99">
            <v>115</v>
          </cell>
          <cell r="J99">
            <v>205</v>
          </cell>
          <cell r="K99">
            <v>64.06</v>
          </cell>
          <cell r="L99">
            <v>5</v>
          </cell>
          <cell r="O99">
            <v>200</v>
          </cell>
          <cell r="W99">
            <v>99</v>
          </cell>
          <cell r="X99">
            <v>30.94</v>
          </cell>
          <cell r="Y99">
            <v>49.5</v>
          </cell>
          <cell r="AE99">
            <v>101</v>
          </cell>
          <cell r="AF99">
            <v>31.56</v>
          </cell>
          <cell r="AG99">
            <v>50.5</v>
          </cell>
        </row>
        <row r="100">
          <cell r="F100">
            <v>4</v>
          </cell>
          <cell r="G100">
            <v>159</v>
          </cell>
          <cell r="H100">
            <v>48</v>
          </cell>
          <cell r="J100">
            <v>111</v>
          </cell>
          <cell r="K100">
            <v>69.81</v>
          </cell>
          <cell r="L100">
            <v>8</v>
          </cell>
          <cell r="O100">
            <v>103</v>
          </cell>
          <cell r="W100">
            <v>35</v>
          </cell>
          <cell r="X100">
            <v>22.01</v>
          </cell>
          <cell r="Y100">
            <v>33.979999999999997</v>
          </cell>
          <cell r="AE100">
            <v>68</v>
          </cell>
          <cell r="AF100">
            <v>42.77</v>
          </cell>
          <cell r="AG100">
            <v>66.02</v>
          </cell>
        </row>
        <row r="101">
          <cell r="F101">
            <v>5</v>
          </cell>
          <cell r="G101">
            <v>121</v>
          </cell>
          <cell r="H101">
            <v>33</v>
          </cell>
          <cell r="J101">
            <v>88</v>
          </cell>
          <cell r="K101">
            <v>72.73</v>
          </cell>
          <cell r="L101">
            <v>0</v>
          </cell>
          <cell r="O101">
            <v>88</v>
          </cell>
          <cell r="W101">
            <v>38</v>
          </cell>
          <cell r="X101">
            <v>31.4</v>
          </cell>
          <cell r="Y101">
            <v>43.18</v>
          </cell>
          <cell r="AE101">
            <v>50</v>
          </cell>
          <cell r="AF101">
            <v>41.32</v>
          </cell>
          <cell r="AG101">
            <v>56.82</v>
          </cell>
        </row>
        <row r="102">
          <cell r="E102" t="str">
            <v>Nukutavake</v>
          </cell>
          <cell r="F102">
            <v>1</v>
          </cell>
          <cell r="G102">
            <v>128</v>
          </cell>
          <cell r="H102">
            <v>48</v>
          </cell>
          <cell r="J102">
            <v>80</v>
          </cell>
          <cell r="K102">
            <v>62.5</v>
          </cell>
          <cell r="L102">
            <v>0</v>
          </cell>
          <cell r="O102">
            <v>80</v>
          </cell>
          <cell r="W102">
            <v>49</v>
          </cell>
          <cell r="X102">
            <v>38.28</v>
          </cell>
          <cell r="Y102">
            <v>61.25</v>
          </cell>
          <cell r="AE102">
            <v>31</v>
          </cell>
          <cell r="AF102">
            <v>24.22</v>
          </cell>
          <cell r="AG102">
            <v>38.75</v>
          </cell>
        </row>
        <row r="103">
          <cell r="F103">
            <v>2</v>
          </cell>
          <cell r="G103">
            <v>85</v>
          </cell>
          <cell r="H103">
            <v>34</v>
          </cell>
          <cell r="J103">
            <v>51</v>
          </cell>
          <cell r="K103">
            <v>60</v>
          </cell>
          <cell r="L103">
            <v>0</v>
          </cell>
          <cell r="O103">
            <v>51</v>
          </cell>
          <cell r="W103">
            <v>25</v>
          </cell>
          <cell r="X103">
            <v>29.41</v>
          </cell>
          <cell r="Y103">
            <v>49.02</v>
          </cell>
          <cell r="AE103">
            <v>26</v>
          </cell>
          <cell r="AF103">
            <v>30.59</v>
          </cell>
          <cell r="AG103">
            <v>50.98</v>
          </cell>
        </row>
        <row r="104">
          <cell r="F104">
            <v>3</v>
          </cell>
          <cell r="G104">
            <v>51</v>
          </cell>
          <cell r="H104">
            <v>30</v>
          </cell>
          <cell r="J104">
            <v>21</v>
          </cell>
          <cell r="K104">
            <v>41.18</v>
          </cell>
          <cell r="L104">
            <v>0</v>
          </cell>
          <cell r="O104">
            <v>21</v>
          </cell>
          <cell r="W104">
            <v>11</v>
          </cell>
          <cell r="X104">
            <v>21.57</v>
          </cell>
          <cell r="Y104">
            <v>52.38</v>
          </cell>
          <cell r="AE104">
            <v>10</v>
          </cell>
          <cell r="AF104">
            <v>19.61</v>
          </cell>
          <cell r="AG104">
            <v>47.62</v>
          </cell>
        </row>
        <row r="120">
          <cell r="E120" t="str">
            <v>Papeete</v>
          </cell>
          <cell r="F120">
            <v>1</v>
          </cell>
          <cell r="G120">
            <v>1303</v>
          </cell>
          <cell r="H120">
            <v>774</v>
          </cell>
          <cell r="J120">
            <v>529</v>
          </cell>
          <cell r="K120">
            <v>40.6</v>
          </cell>
          <cell r="L120">
            <v>41</v>
          </cell>
          <cell r="O120">
            <v>488</v>
          </cell>
          <cell r="W120">
            <v>86</v>
          </cell>
          <cell r="X120">
            <v>6.6</v>
          </cell>
          <cell r="Y120">
            <v>17.62</v>
          </cell>
          <cell r="AE120">
            <v>402</v>
          </cell>
          <cell r="AF120">
            <v>30.85</v>
          </cell>
          <cell r="AG120">
            <v>82.38</v>
          </cell>
        </row>
        <row r="121">
          <cell r="E121" t="str">
            <v>Papeete</v>
          </cell>
          <cell r="F121">
            <v>2</v>
          </cell>
          <cell r="G121">
            <v>1237</v>
          </cell>
          <cell r="H121">
            <v>631</v>
          </cell>
          <cell r="J121">
            <v>606</v>
          </cell>
          <cell r="K121">
            <v>48.99</v>
          </cell>
          <cell r="L121">
            <v>29</v>
          </cell>
          <cell r="O121">
            <v>577</v>
          </cell>
          <cell r="W121">
            <v>208</v>
          </cell>
          <cell r="X121">
            <v>16.809999999999999</v>
          </cell>
          <cell r="Y121">
            <v>36.049999999999997</v>
          </cell>
          <cell r="AE121">
            <v>369</v>
          </cell>
          <cell r="AF121">
            <v>29.83</v>
          </cell>
          <cell r="AG121">
            <v>63.95</v>
          </cell>
        </row>
        <row r="122">
          <cell r="E122" t="str">
            <v>Papeete</v>
          </cell>
          <cell r="F122">
            <v>3</v>
          </cell>
          <cell r="G122">
            <v>973</v>
          </cell>
          <cell r="H122">
            <v>492</v>
          </cell>
          <cell r="J122">
            <v>481</v>
          </cell>
          <cell r="K122">
            <v>49.43</v>
          </cell>
          <cell r="L122">
            <v>23</v>
          </cell>
          <cell r="O122">
            <v>458</v>
          </cell>
          <cell r="W122">
            <v>173</v>
          </cell>
          <cell r="X122">
            <v>17.78</v>
          </cell>
          <cell r="Y122">
            <v>37.770000000000003</v>
          </cell>
          <cell r="AE122">
            <v>285</v>
          </cell>
          <cell r="AF122">
            <v>29.29</v>
          </cell>
          <cell r="AG122">
            <v>62.23</v>
          </cell>
        </row>
        <row r="123">
          <cell r="E123" t="str">
            <v>Papeete</v>
          </cell>
          <cell r="F123">
            <v>4</v>
          </cell>
          <cell r="G123">
            <v>1449</v>
          </cell>
          <cell r="H123">
            <v>763</v>
          </cell>
          <cell r="J123">
            <v>686</v>
          </cell>
          <cell r="K123">
            <v>47.34</v>
          </cell>
          <cell r="L123">
            <v>35</v>
          </cell>
          <cell r="O123">
            <v>651</v>
          </cell>
          <cell r="W123">
            <v>305</v>
          </cell>
          <cell r="X123">
            <v>21.05</v>
          </cell>
          <cell r="Y123">
            <v>46.85</v>
          </cell>
          <cell r="AE123">
            <v>346</v>
          </cell>
          <cell r="AF123">
            <v>23.88</v>
          </cell>
          <cell r="AG123">
            <v>53.15</v>
          </cell>
        </row>
        <row r="124">
          <cell r="E124" t="str">
            <v>Papeete</v>
          </cell>
          <cell r="F124">
            <v>5</v>
          </cell>
          <cell r="G124">
            <v>1117</v>
          </cell>
          <cell r="H124">
            <v>601</v>
          </cell>
          <cell r="J124">
            <v>516</v>
          </cell>
          <cell r="K124">
            <v>46.2</v>
          </cell>
          <cell r="L124">
            <v>21</v>
          </cell>
          <cell r="O124">
            <v>495</v>
          </cell>
          <cell r="W124">
            <v>196</v>
          </cell>
          <cell r="X124">
            <v>17.55</v>
          </cell>
          <cell r="Y124">
            <v>39.6</v>
          </cell>
          <cell r="AE124">
            <v>299</v>
          </cell>
          <cell r="AF124">
            <v>26.77</v>
          </cell>
          <cell r="AG124">
            <v>60.4</v>
          </cell>
        </row>
        <row r="125">
          <cell r="E125" t="str">
            <v>Papeete</v>
          </cell>
          <cell r="F125">
            <v>6</v>
          </cell>
          <cell r="G125">
            <v>1247</v>
          </cell>
          <cell r="H125">
            <v>529</v>
          </cell>
          <cell r="J125">
            <v>718</v>
          </cell>
          <cell r="K125">
            <v>57.58</v>
          </cell>
          <cell r="L125">
            <v>23</v>
          </cell>
          <cell r="O125">
            <v>695</v>
          </cell>
          <cell r="W125">
            <v>280</v>
          </cell>
          <cell r="X125">
            <v>22.45</v>
          </cell>
          <cell r="Y125">
            <v>40.29</v>
          </cell>
          <cell r="AE125">
            <v>415</v>
          </cell>
          <cell r="AF125">
            <v>33.28</v>
          </cell>
          <cell r="AG125">
            <v>59.71</v>
          </cell>
        </row>
        <row r="126">
          <cell r="E126" t="str">
            <v>Papeete</v>
          </cell>
          <cell r="F126">
            <v>7</v>
          </cell>
          <cell r="G126">
            <v>1157</v>
          </cell>
          <cell r="H126">
            <v>463</v>
          </cell>
          <cell r="J126">
            <v>694</v>
          </cell>
          <cell r="K126">
            <v>59.98</v>
          </cell>
          <cell r="L126">
            <v>22</v>
          </cell>
          <cell r="O126">
            <v>672</v>
          </cell>
          <cell r="W126">
            <v>299</v>
          </cell>
          <cell r="X126">
            <v>25.84</v>
          </cell>
          <cell r="Y126">
            <v>44.49</v>
          </cell>
          <cell r="AE126">
            <v>373</v>
          </cell>
          <cell r="AF126">
            <v>32.24</v>
          </cell>
          <cell r="AG126">
            <v>55.51</v>
          </cell>
        </row>
        <row r="127">
          <cell r="E127" t="str">
            <v>Papeete</v>
          </cell>
          <cell r="F127">
            <v>8</v>
          </cell>
          <cell r="G127">
            <v>1064</v>
          </cell>
          <cell r="H127">
            <v>560</v>
          </cell>
          <cell r="J127">
            <v>504</v>
          </cell>
          <cell r="K127">
            <v>47.37</v>
          </cell>
          <cell r="L127">
            <v>22</v>
          </cell>
          <cell r="O127">
            <v>482</v>
          </cell>
          <cell r="W127">
            <v>189</v>
          </cell>
          <cell r="X127">
            <v>17.760000000000002</v>
          </cell>
          <cell r="Y127">
            <v>39.21</v>
          </cell>
          <cell r="AE127">
            <v>293</v>
          </cell>
          <cell r="AF127">
            <v>27.54</v>
          </cell>
          <cell r="AG127">
            <v>60.79</v>
          </cell>
        </row>
        <row r="128">
          <cell r="E128" t="str">
            <v>Papeete</v>
          </cell>
          <cell r="F128">
            <v>9</v>
          </cell>
          <cell r="G128">
            <v>908</v>
          </cell>
          <cell r="H128">
            <v>446</v>
          </cell>
          <cell r="J128">
            <v>462</v>
          </cell>
          <cell r="K128">
            <v>50.88</v>
          </cell>
          <cell r="L128">
            <v>8</v>
          </cell>
          <cell r="O128">
            <v>454</v>
          </cell>
          <cell r="W128">
            <v>176</v>
          </cell>
          <cell r="X128">
            <v>19.38</v>
          </cell>
          <cell r="Y128">
            <v>38.770000000000003</v>
          </cell>
          <cell r="AE128">
            <v>278</v>
          </cell>
          <cell r="AF128">
            <v>30.62</v>
          </cell>
          <cell r="AG128">
            <v>61.23</v>
          </cell>
        </row>
        <row r="129">
          <cell r="E129" t="str">
            <v>Papeete</v>
          </cell>
          <cell r="F129">
            <v>10</v>
          </cell>
          <cell r="G129">
            <v>1269</v>
          </cell>
          <cell r="H129">
            <v>664</v>
          </cell>
          <cell r="J129">
            <v>605</v>
          </cell>
          <cell r="K129">
            <v>47.68</v>
          </cell>
          <cell r="L129">
            <v>22</v>
          </cell>
          <cell r="O129">
            <v>583</v>
          </cell>
          <cell r="W129">
            <v>222</v>
          </cell>
          <cell r="X129">
            <v>17.489999999999998</v>
          </cell>
          <cell r="Y129">
            <v>38.08</v>
          </cell>
          <cell r="AE129">
            <v>361</v>
          </cell>
          <cell r="AF129">
            <v>28.45</v>
          </cell>
          <cell r="AG129">
            <v>61.92</v>
          </cell>
        </row>
        <row r="130">
          <cell r="E130" t="str">
            <v>Papeete</v>
          </cell>
          <cell r="F130">
            <v>11</v>
          </cell>
          <cell r="G130">
            <v>1305</v>
          </cell>
          <cell r="H130">
            <v>657</v>
          </cell>
          <cell r="J130">
            <v>648</v>
          </cell>
          <cell r="K130">
            <v>49.66</v>
          </cell>
          <cell r="L130">
            <v>30</v>
          </cell>
          <cell r="O130">
            <v>618</v>
          </cell>
          <cell r="W130">
            <v>262</v>
          </cell>
          <cell r="X130">
            <v>20.079999999999998</v>
          </cell>
          <cell r="Y130">
            <v>42.39</v>
          </cell>
          <cell r="AE130">
            <v>356</v>
          </cell>
          <cell r="AF130">
            <v>27.28</v>
          </cell>
          <cell r="AG130">
            <v>57.61</v>
          </cell>
        </row>
        <row r="131">
          <cell r="E131" t="str">
            <v>Papeete</v>
          </cell>
          <cell r="F131">
            <v>12</v>
          </cell>
          <cell r="G131">
            <v>1306</v>
          </cell>
          <cell r="H131">
            <v>770</v>
          </cell>
          <cell r="J131">
            <v>536</v>
          </cell>
          <cell r="K131">
            <v>41.04</v>
          </cell>
          <cell r="L131">
            <v>36</v>
          </cell>
          <cell r="O131">
            <v>500</v>
          </cell>
          <cell r="W131">
            <v>144</v>
          </cell>
          <cell r="X131">
            <v>11.03</v>
          </cell>
          <cell r="Y131">
            <v>28.8</v>
          </cell>
          <cell r="AE131">
            <v>356</v>
          </cell>
          <cell r="AF131">
            <v>27.26</v>
          </cell>
          <cell r="AG131">
            <v>71.2</v>
          </cell>
        </row>
        <row r="132">
          <cell r="E132" t="str">
            <v>Papeete</v>
          </cell>
          <cell r="F132">
            <v>13</v>
          </cell>
          <cell r="G132">
            <v>1069</v>
          </cell>
          <cell r="H132">
            <v>613</v>
          </cell>
          <cell r="J132">
            <v>456</v>
          </cell>
          <cell r="K132">
            <v>42.66</v>
          </cell>
          <cell r="L132">
            <v>45</v>
          </cell>
          <cell r="O132">
            <v>411</v>
          </cell>
          <cell r="W132">
            <v>116</v>
          </cell>
          <cell r="X132">
            <v>10.85</v>
          </cell>
          <cell r="Y132">
            <v>28.22</v>
          </cell>
          <cell r="AE132">
            <v>295</v>
          </cell>
          <cell r="AF132">
            <v>27.6</v>
          </cell>
          <cell r="AG132">
            <v>71.78</v>
          </cell>
        </row>
        <row r="133">
          <cell r="E133" t="str">
            <v>Papeete</v>
          </cell>
          <cell r="F133">
            <v>14</v>
          </cell>
          <cell r="G133">
            <v>1346</v>
          </cell>
          <cell r="H133">
            <v>742</v>
          </cell>
          <cell r="J133">
            <v>604</v>
          </cell>
          <cell r="K133">
            <v>44.87</v>
          </cell>
          <cell r="L133">
            <v>37</v>
          </cell>
          <cell r="O133">
            <v>567</v>
          </cell>
          <cell r="W133">
            <v>205</v>
          </cell>
          <cell r="X133">
            <v>15.23</v>
          </cell>
          <cell r="Y133">
            <v>36.159999999999997</v>
          </cell>
          <cell r="AE133">
            <v>362</v>
          </cell>
          <cell r="AF133">
            <v>26.89</v>
          </cell>
          <cell r="AG133">
            <v>63.84</v>
          </cell>
        </row>
        <row r="134">
          <cell r="E134" t="str">
            <v>Papeete</v>
          </cell>
          <cell r="F134">
            <v>15</v>
          </cell>
          <cell r="G134">
            <v>1201</v>
          </cell>
          <cell r="H134">
            <v>657</v>
          </cell>
          <cell r="J134">
            <v>544</v>
          </cell>
          <cell r="K134">
            <v>45.3</v>
          </cell>
          <cell r="L134">
            <v>20</v>
          </cell>
          <cell r="O134">
            <v>524</v>
          </cell>
          <cell r="W134">
            <v>235</v>
          </cell>
          <cell r="X134">
            <v>19.57</v>
          </cell>
          <cell r="Y134">
            <v>44.85</v>
          </cell>
          <cell r="AE134">
            <v>289</v>
          </cell>
          <cell r="AF134">
            <v>24.06</v>
          </cell>
          <cell r="AG134">
            <v>55.15</v>
          </cell>
        </row>
        <row r="135">
          <cell r="E135" t="str">
            <v>Pirae</v>
          </cell>
          <cell r="F135">
            <v>1</v>
          </cell>
          <cell r="G135">
            <v>1314</v>
          </cell>
          <cell r="H135">
            <v>642</v>
          </cell>
          <cell r="J135">
            <v>672</v>
          </cell>
          <cell r="K135">
            <v>51.14</v>
          </cell>
          <cell r="L135">
            <v>29</v>
          </cell>
          <cell r="O135">
            <v>643</v>
          </cell>
          <cell r="W135">
            <v>134</v>
          </cell>
          <cell r="X135">
            <v>10.199999999999999</v>
          </cell>
          <cell r="Y135">
            <v>20.84</v>
          </cell>
          <cell r="AE135">
            <v>509</v>
          </cell>
          <cell r="AF135">
            <v>38.74</v>
          </cell>
          <cell r="AG135">
            <v>79.16</v>
          </cell>
        </row>
        <row r="136">
          <cell r="E136" t="str">
            <v>Pirae</v>
          </cell>
          <cell r="F136">
            <v>2</v>
          </cell>
          <cell r="G136">
            <v>1276</v>
          </cell>
          <cell r="H136">
            <v>637</v>
          </cell>
          <cell r="J136">
            <v>639</v>
          </cell>
          <cell r="K136">
            <v>50.08</v>
          </cell>
          <cell r="L136">
            <v>32</v>
          </cell>
          <cell r="O136">
            <v>607</v>
          </cell>
          <cell r="W136">
            <v>145</v>
          </cell>
          <cell r="X136">
            <v>11.36</v>
          </cell>
          <cell r="Y136">
            <v>23.89</v>
          </cell>
          <cell r="AE136">
            <v>462</v>
          </cell>
          <cell r="AF136">
            <v>36.21</v>
          </cell>
          <cell r="AG136">
            <v>76.11</v>
          </cell>
        </row>
        <row r="137">
          <cell r="E137" t="str">
            <v>Pirae</v>
          </cell>
          <cell r="F137">
            <v>3</v>
          </cell>
          <cell r="G137">
            <v>1388</v>
          </cell>
          <cell r="H137">
            <v>638</v>
          </cell>
          <cell r="J137">
            <v>750</v>
          </cell>
          <cell r="K137">
            <v>54.03</v>
          </cell>
          <cell r="L137">
            <v>50</v>
          </cell>
          <cell r="O137">
            <v>700</v>
          </cell>
          <cell r="W137">
            <v>111</v>
          </cell>
          <cell r="X137">
            <v>8</v>
          </cell>
          <cell r="Y137">
            <v>15.86</v>
          </cell>
          <cell r="AE137">
            <v>589</v>
          </cell>
          <cell r="AF137">
            <v>42.44</v>
          </cell>
          <cell r="AG137">
            <v>84.14</v>
          </cell>
        </row>
        <row r="138">
          <cell r="E138" t="str">
            <v>Pirae</v>
          </cell>
          <cell r="F138">
            <v>4</v>
          </cell>
          <cell r="G138">
            <v>1415</v>
          </cell>
          <cell r="H138">
            <v>660</v>
          </cell>
          <cell r="J138">
            <v>755</v>
          </cell>
          <cell r="K138">
            <v>53.36</v>
          </cell>
          <cell r="L138">
            <v>54</v>
          </cell>
          <cell r="O138">
            <v>701</v>
          </cell>
          <cell r="W138">
            <v>119</v>
          </cell>
          <cell r="X138">
            <v>8.41</v>
          </cell>
          <cell r="Y138">
            <v>16.98</v>
          </cell>
          <cell r="AE138">
            <v>582</v>
          </cell>
          <cell r="AF138">
            <v>41.13</v>
          </cell>
          <cell r="AG138">
            <v>83.02</v>
          </cell>
        </row>
        <row r="139">
          <cell r="E139" t="str">
            <v>Pirae</v>
          </cell>
          <cell r="F139">
            <v>5</v>
          </cell>
          <cell r="G139">
            <v>1255</v>
          </cell>
          <cell r="H139">
            <v>611</v>
          </cell>
          <cell r="J139">
            <v>644</v>
          </cell>
          <cell r="K139">
            <v>51.31</v>
          </cell>
          <cell r="L139">
            <v>35</v>
          </cell>
          <cell r="O139">
            <v>609</v>
          </cell>
          <cell r="W139">
            <v>138</v>
          </cell>
          <cell r="X139">
            <v>11</v>
          </cell>
          <cell r="Y139">
            <v>22.66</v>
          </cell>
          <cell r="AE139">
            <v>471</v>
          </cell>
          <cell r="AF139">
            <v>37.53</v>
          </cell>
          <cell r="AG139">
            <v>77.34</v>
          </cell>
        </row>
        <row r="140">
          <cell r="E140" t="str">
            <v>Pirae</v>
          </cell>
          <cell r="F140">
            <v>6</v>
          </cell>
          <cell r="G140">
            <v>1146</v>
          </cell>
          <cell r="H140">
            <v>499</v>
          </cell>
          <cell r="J140">
            <v>647</v>
          </cell>
          <cell r="K140">
            <v>56.46</v>
          </cell>
          <cell r="L140">
            <v>18</v>
          </cell>
          <cell r="O140">
            <v>629</v>
          </cell>
          <cell r="W140">
            <v>122</v>
          </cell>
          <cell r="X140">
            <v>10.65</v>
          </cell>
          <cell r="Y140">
            <v>19.399999999999999</v>
          </cell>
          <cell r="AE140">
            <v>507</v>
          </cell>
          <cell r="AF140">
            <v>44.24</v>
          </cell>
          <cell r="AG140">
            <v>80.599999999999994</v>
          </cell>
        </row>
        <row r="141">
          <cell r="E141" t="str">
            <v>Pirae</v>
          </cell>
          <cell r="F141">
            <v>7</v>
          </cell>
          <cell r="G141">
            <v>1346</v>
          </cell>
          <cell r="H141">
            <v>633</v>
          </cell>
          <cell r="J141">
            <v>713</v>
          </cell>
          <cell r="K141">
            <v>52.97</v>
          </cell>
          <cell r="L141">
            <v>27</v>
          </cell>
          <cell r="O141">
            <v>686</v>
          </cell>
          <cell r="W141">
            <v>173</v>
          </cell>
          <cell r="X141">
            <v>12.85</v>
          </cell>
          <cell r="Y141">
            <v>25.22</v>
          </cell>
          <cell r="AE141">
            <v>513</v>
          </cell>
          <cell r="AF141">
            <v>38.11</v>
          </cell>
          <cell r="AG141">
            <v>74.78</v>
          </cell>
        </row>
        <row r="142">
          <cell r="E142" t="str">
            <v>Pirae</v>
          </cell>
          <cell r="F142">
            <v>8</v>
          </cell>
          <cell r="G142">
            <v>1313</v>
          </cell>
          <cell r="H142">
            <v>633</v>
          </cell>
          <cell r="J142">
            <v>680</v>
          </cell>
          <cell r="K142">
            <v>51.79</v>
          </cell>
          <cell r="L142">
            <v>35</v>
          </cell>
          <cell r="O142">
            <v>645</v>
          </cell>
          <cell r="W142">
            <v>127</v>
          </cell>
          <cell r="X142">
            <v>9.67</v>
          </cell>
          <cell r="Y142">
            <v>19.690000000000001</v>
          </cell>
          <cell r="AE142">
            <v>518</v>
          </cell>
          <cell r="AF142">
            <v>39.450000000000003</v>
          </cell>
          <cell r="AG142">
            <v>80.31</v>
          </cell>
        </row>
        <row r="143">
          <cell r="E143" t="str">
            <v>Puka Puka</v>
          </cell>
          <cell r="F143">
            <v>1</v>
          </cell>
          <cell r="G143">
            <v>118</v>
          </cell>
          <cell r="H143">
            <v>49</v>
          </cell>
          <cell r="J143">
            <v>69</v>
          </cell>
          <cell r="K143">
            <v>58.47</v>
          </cell>
          <cell r="L143">
            <v>0</v>
          </cell>
          <cell r="O143">
            <v>69</v>
          </cell>
          <cell r="W143">
            <v>13</v>
          </cell>
          <cell r="X143">
            <v>11.02</v>
          </cell>
          <cell r="Y143">
            <v>18.84</v>
          </cell>
          <cell r="AE143">
            <v>56</v>
          </cell>
          <cell r="AF143">
            <v>47.46</v>
          </cell>
          <cell r="AG143">
            <v>81.16</v>
          </cell>
        </row>
        <row r="162">
          <cell r="E162" t="str">
            <v>Rangiroa</v>
          </cell>
          <cell r="F162">
            <v>1</v>
          </cell>
          <cell r="G162">
            <v>701</v>
          </cell>
          <cell r="H162">
            <v>256</v>
          </cell>
          <cell r="J162">
            <v>445</v>
          </cell>
          <cell r="K162">
            <v>63.48</v>
          </cell>
          <cell r="L162">
            <v>10</v>
          </cell>
          <cell r="O162">
            <v>435</v>
          </cell>
          <cell r="W162">
            <v>247</v>
          </cell>
          <cell r="X162">
            <v>35.24</v>
          </cell>
          <cell r="Y162">
            <v>56.78</v>
          </cell>
          <cell r="AE162">
            <v>188</v>
          </cell>
          <cell r="AF162">
            <v>26.82</v>
          </cell>
          <cell r="AG162">
            <v>43.22</v>
          </cell>
        </row>
        <row r="163">
          <cell r="F163">
            <v>2</v>
          </cell>
          <cell r="G163">
            <v>1103</v>
          </cell>
          <cell r="H163">
            <v>461</v>
          </cell>
          <cell r="J163">
            <v>642</v>
          </cell>
          <cell r="K163">
            <v>58.2</v>
          </cell>
          <cell r="L163">
            <v>34</v>
          </cell>
          <cell r="O163">
            <v>608</v>
          </cell>
          <cell r="W163">
            <v>313</v>
          </cell>
          <cell r="X163">
            <v>28.38</v>
          </cell>
          <cell r="Y163">
            <v>51.48</v>
          </cell>
          <cell r="AE163">
            <v>295</v>
          </cell>
          <cell r="AF163">
            <v>26.75</v>
          </cell>
          <cell r="AG163">
            <v>48.52</v>
          </cell>
        </row>
        <row r="164">
          <cell r="F164">
            <v>3</v>
          </cell>
          <cell r="G164">
            <v>67</v>
          </cell>
          <cell r="H164">
            <v>14</v>
          </cell>
          <cell r="J164">
            <v>53</v>
          </cell>
          <cell r="K164">
            <v>79.099999999999994</v>
          </cell>
          <cell r="L164">
            <v>0</v>
          </cell>
          <cell r="O164">
            <v>53</v>
          </cell>
          <cell r="W164">
            <v>51</v>
          </cell>
          <cell r="X164">
            <v>76.12</v>
          </cell>
          <cell r="Y164">
            <v>96.23</v>
          </cell>
          <cell r="AE164">
            <v>2</v>
          </cell>
          <cell r="AF164">
            <v>2.99</v>
          </cell>
          <cell r="AG164">
            <v>3.77</v>
          </cell>
        </row>
        <row r="165">
          <cell r="F165">
            <v>4</v>
          </cell>
          <cell r="G165">
            <v>195</v>
          </cell>
          <cell r="H165">
            <v>62</v>
          </cell>
          <cell r="J165">
            <v>133</v>
          </cell>
          <cell r="K165">
            <v>68.209999999999994</v>
          </cell>
          <cell r="L165">
            <v>3</v>
          </cell>
          <cell r="O165">
            <v>130</v>
          </cell>
          <cell r="W165">
            <v>58</v>
          </cell>
          <cell r="X165">
            <v>29.74</v>
          </cell>
          <cell r="Y165">
            <v>44.62</v>
          </cell>
          <cell r="AE165">
            <v>72</v>
          </cell>
          <cell r="AF165">
            <v>36.92</v>
          </cell>
          <cell r="AG165">
            <v>55.38</v>
          </cell>
        </row>
        <row r="166">
          <cell r="F166">
            <v>5</v>
          </cell>
          <cell r="G166">
            <v>418</v>
          </cell>
          <cell r="H166">
            <v>105</v>
          </cell>
          <cell r="J166">
            <v>313</v>
          </cell>
          <cell r="K166">
            <v>74.88</v>
          </cell>
          <cell r="L166">
            <v>3</v>
          </cell>
          <cell r="O166">
            <v>310</v>
          </cell>
          <cell r="W166">
            <v>165</v>
          </cell>
          <cell r="X166">
            <v>39.47</v>
          </cell>
          <cell r="Y166">
            <v>53.23</v>
          </cell>
          <cell r="AE166">
            <v>145</v>
          </cell>
          <cell r="AF166">
            <v>34.69</v>
          </cell>
          <cell r="AG166">
            <v>46.77</v>
          </cell>
        </row>
        <row r="168">
          <cell r="E168" t="str">
            <v>Reao</v>
          </cell>
          <cell r="F168">
            <v>1</v>
          </cell>
          <cell r="G168">
            <v>278</v>
          </cell>
          <cell r="H168">
            <v>85</v>
          </cell>
          <cell r="J168">
            <v>193</v>
          </cell>
          <cell r="K168">
            <v>69.42</v>
          </cell>
          <cell r="L168">
            <v>1</v>
          </cell>
          <cell r="O168">
            <v>192</v>
          </cell>
          <cell r="W168">
            <v>38</v>
          </cell>
          <cell r="X168">
            <v>13.67</v>
          </cell>
          <cell r="Y168">
            <v>19.79</v>
          </cell>
          <cell r="AE168">
            <v>154</v>
          </cell>
          <cell r="AF168">
            <v>55.4</v>
          </cell>
          <cell r="AG168">
            <v>80.209999999999994</v>
          </cell>
        </row>
        <row r="169">
          <cell r="F169">
            <v>2</v>
          </cell>
          <cell r="G169">
            <v>159</v>
          </cell>
          <cell r="H169">
            <v>51</v>
          </cell>
          <cell r="J169">
            <v>108</v>
          </cell>
          <cell r="K169">
            <v>67.92</v>
          </cell>
          <cell r="L169">
            <v>2</v>
          </cell>
          <cell r="O169">
            <v>106</v>
          </cell>
          <cell r="W169">
            <v>25</v>
          </cell>
          <cell r="X169">
            <v>15.72</v>
          </cell>
          <cell r="Y169">
            <v>23.58</v>
          </cell>
          <cell r="AE169">
            <v>81</v>
          </cell>
          <cell r="AF169">
            <v>50.94</v>
          </cell>
          <cell r="AG169">
            <v>76.42</v>
          </cell>
        </row>
        <row r="184">
          <cell r="E184" t="str">
            <v>Tahuata</v>
          </cell>
          <cell r="F184">
            <v>1</v>
          </cell>
          <cell r="G184">
            <v>269</v>
          </cell>
          <cell r="H184">
            <v>90</v>
          </cell>
          <cell r="J184">
            <v>179</v>
          </cell>
          <cell r="K184">
            <v>66.540000000000006</v>
          </cell>
          <cell r="L184">
            <v>4</v>
          </cell>
          <cell r="O184">
            <v>175</v>
          </cell>
          <cell r="W184">
            <v>41</v>
          </cell>
          <cell r="X184">
            <v>15.24</v>
          </cell>
          <cell r="Y184">
            <v>23.43</v>
          </cell>
          <cell r="AE184">
            <v>134</v>
          </cell>
          <cell r="AF184">
            <v>49.81</v>
          </cell>
          <cell r="AG184">
            <v>76.569999999999993</v>
          </cell>
        </row>
        <row r="185">
          <cell r="F185">
            <v>2</v>
          </cell>
          <cell r="G185">
            <v>121</v>
          </cell>
          <cell r="H185">
            <v>46</v>
          </cell>
          <cell r="J185">
            <v>75</v>
          </cell>
          <cell r="K185">
            <v>61.98</v>
          </cell>
          <cell r="L185">
            <v>2</v>
          </cell>
          <cell r="O185">
            <v>73</v>
          </cell>
          <cell r="W185">
            <v>27</v>
          </cell>
          <cell r="X185">
            <v>22.31</v>
          </cell>
          <cell r="Y185">
            <v>36.99</v>
          </cell>
          <cell r="AE185">
            <v>46</v>
          </cell>
          <cell r="AF185">
            <v>38.020000000000003</v>
          </cell>
          <cell r="AG185">
            <v>63.01</v>
          </cell>
        </row>
        <row r="186">
          <cell r="F186">
            <v>3</v>
          </cell>
          <cell r="G186">
            <v>114</v>
          </cell>
          <cell r="H186">
            <v>27</v>
          </cell>
          <cell r="J186">
            <v>87</v>
          </cell>
          <cell r="K186">
            <v>76.319999999999993</v>
          </cell>
          <cell r="L186">
            <v>0</v>
          </cell>
          <cell r="O186">
            <v>87</v>
          </cell>
          <cell r="W186">
            <v>29</v>
          </cell>
          <cell r="X186">
            <v>25.44</v>
          </cell>
          <cell r="Y186">
            <v>33.33</v>
          </cell>
          <cell r="AE186">
            <v>58</v>
          </cell>
          <cell r="AF186">
            <v>50.88</v>
          </cell>
          <cell r="AG186">
            <v>66.67</v>
          </cell>
        </row>
        <row r="187">
          <cell r="F187">
            <v>4</v>
          </cell>
          <cell r="G187">
            <v>80</v>
          </cell>
          <cell r="H187">
            <v>14</v>
          </cell>
          <cell r="J187">
            <v>66</v>
          </cell>
          <cell r="K187">
            <v>82.5</v>
          </cell>
          <cell r="L187">
            <v>0</v>
          </cell>
          <cell r="O187">
            <v>66</v>
          </cell>
          <cell r="W187">
            <v>15</v>
          </cell>
          <cell r="X187">
            <v>18.75</v>
          </cell>
          <cell r="Y187">
            <v>22.73</v>
          </cell>
          <cell r="AE187">
            <v>51</v>
          </cell>
          <cell r="AF187">
            <v>63.75</v>
          </cell>
          <cell r="AG187">
            <v>77.27</v>
          </cell>
        </row>
        <row r="198">
          <cell r="E198" t="str">
            <v>Takaroa</v>
          </cell>
          <cell r="F198">
            <v>1</v>
          </cell>
          <cell r="G198">
            <v>831</v>
          </cell>
          <cell r="H198">
            <v>299</v>
          </cell>
          <cell r="J198">
            <v>532</v>
          </cell>
          <cell r="K198">
            <v>64.02</v>
          </cell>
          <cell r="L198">
            <v>4</v>
          </cell>
          <cell r="O198">
            <v>528</v>
          </cell>
          <cell r="W198">
            <v>179</v>
          </cell>
          <cell r="X198">
            <v>21.54</v>
          </cell>
          <cell r="Y198">
            <v>33.9</v>
          </cell>
          <cell r="AE198">
            <v>349</v>
          </cell>
          <cell r="AF198">
            <v>42</v>
          </cell>
          <cell r="AG198">
            <v>66.099999999999994</v>
          </cell>
        </row>
        <row r="199">
          <cell r="F199">
            <v>2</v>
          </cell>
          <cell r="G199">
            <v>420</v>
          </cell>
          <cell r="H199">
            <v>155</v>
          </cell>
          <cell r="J199">
            <v>265</v>
          </cell>
          <cell r="K199">
            <v>63.1</v>
          </cell>
          <cell r="L199">
            <v>1</v>
          </cell>
          <cell r="O199">
            <v>264</v>
          </cell>
          <cell r="W199">
            <v>109</v>
          </cell>
          <cell r="X199">
            <v>25.95</v>
          </cell>
          <cell r="Y199">
            <v>41.29</v>
          </cell>
          <cell r="AE199">
            <v>155</v>
          </cell>
          <cell r="AF199">
            <v>36.9</v>
          </cell>
          <cell r="AG199">
            <v>58.71</v>
          </cell>
        </row>
        <row r="204">
          <cell r="E204" t="str">
            <v>Tatakoto</v>
          </cell>
          <cell r="F204">
            <v>1</v>
          </cell>
          <cell r="G204">
            <v>173</v>
          </cell>
          <cell r="H204">
            <v>33</v>
          </cell>
          <cell r="J204">
            <v>140</v>
          </cell>
          <cell r="K204">
            <v>80.92</v>
          </cell>
          <cell r="L204">
            <v>3</v>
          </cell>
          <cell r="O204">
            <v>137</v>
          </cell>
          <cell r="W204">
            <v>35</v>
          </cell>
          <cell r="X204">
            <v>20.23</v>
          </cell>
          <cell r="Y204">
            <v>25.55</v>
          </cell>
          <cell r="AE204">
            <v>102</v>
          </cell>
          <cell r="AF204">
            <v>58.96</v>
          </cell>
          <cell r="AG204">
            <v>74.45</v>
          </cell>
        </row>
        <row r="216">
          <cell r="E216" t="str">
            <v>Tureia</v>
          </cell>
          <cell r="F216">
            <v>1</v>
          </cell>
          <cell r="G216">
            <v>199</v>
          </cell>
          <cell r="H216">
            <v>84</v>
          </cell>
          <cell r="J216">
            <v>115</v>
          </cell>
          <cell r="K216">
            <v>57.79</v>
          </cell>
          <cell r="L216">
            <v>0</v>
          </cell>
          <cell r="O216">
            <v>115</v>
          </cell>
          <cell r="W216">
            <v>36</v>
          </cell>
          <cell r="X216">
            <v>18.09</v>
          </cell>
          <cell r="Y216">
            <v>31.3</v>
          </cell>
          <cell r="AE216">
            <v>79</v>
          </cell>
          <cell r="AF216">
            <v>39.700000000000003</v>
          </cell>
          <cell r="AG216">
            <v>68.7</v>
          </cell>
        </row>
        <row r="217">
          <cell r="F217">
            <v>2</v>
          </cell>
          <cell r="G217">
            <v>37</v>
          </cell>
          <cell r="H217">
            <v>14</v>
          </cell>
          <cell r="J217">
            <v>23</v>
          </cell>
          <cell r="K217">
            <v>62.16</v>
          </cell>
          <cell r="L217">
            <v>1</v>
          </cell>
          <cell r="O217">
            <v>22</v>
          </cell>
          <cell r="W217">
            <v>21</v>
          </cell>
          <cell r="X217">
            <v>56.76</v>
          </cell>
          <cell r="Y217">
            <v>95.45</v>
          </cell>
          <cell r="AE217">
            <v>1</v>
          </cell>
          <cell r="AF217">
            <v>2.7</v>
          </cell>
          <cell r="AG217">
            <v>4.55</v>
          </cell>
        </row>
        <row r="218">
          <cell r="E218" t="str">
            <v>Ua-Huka</v>
          </cell>
          <cell r="F218">
            <v>1</v>
          </cell>
          <cell r="G218">
            <v>236</v>
          </cell>
          <cell r="H218">
            <v>67</v>
          </cell>
          <cell r="J218">
            <v>169</v>
          </cell>
          <cell r="K218">
            <v>71.61</v>
          </cell>
          <cell r="L218">
            <v>3</v>
          </cell>
          <cell r="O218">
            <v>166</v>
          </cell>
          <cell r="W218">
            <v>59</v>
          </cell>
          <cell r="X218">
            <v>25</v>
          </cell>
          <cell r="Y218">
            <v>35.54</v>
          </cell>
          <cell r="AE218">
            <v>107</v>
          </cell>
          <cell r="AF218">
            <v>45.34</v>
          </cell>
          <cell r="AG218">
            <v>64.459999999999994</v>
          </cell>
        </row>
        <row r="219">
          <cell r="F219">
            <v>2</v>
          </cell>
          <cell r="G219">
            <v>236</v>
          </cell>
          <cell r="H219">
            <v>57</v>
          </cell>
          <cell r="J219">
            <v>179</v>
          </cell>
          <cell r="K219">
            <v>75.849999999999994</v>
          </cell>
          <cell r="L219">
            <v>1</v>
          </cell>
          <cell r="O219">
            <v>178</v>
          </cell>
          <cell r="W219">
            <v>55</v>
          </cell>
          <cell r="X219">
            <v>23.31</v>
          </cell>
          <cell r="Y219">
            <v>30.9</v>
          </cell>
          <cell r="AE219">
            <v>123</v>
          </cell>
          <cell r="AF219">
            <v>52.12</v>
          </cell>
          <cell r="AG219">
            <v>69.099999999999994</v>
          </cell>
        </row>
        <row r="220">
          <cell r="E220" t="str">
            <v>Ua-Pou</v>
          </cell>
          <cell r="F220">
            <v>1</v>
          </cell>
          <cell r="G220">
            <v>932</v>
          </cell>
          <cell r="H220">
            <v>323</v>
          </cell>
          <cell r="J220">
            <v>609</v>
          </cell>
          <cell r="K220">
            <v>65.34</v>
          </cell>
          <cell r="L220">
            <v>29</v>
          </cell>
          <cell r="O220">
            <v>580</v>
          </cell>
          <cell r="W220">
            <v>189</v>
          </cell>
          <cell r="X220">
            <v>20.28</v>
          </cell>
          <cell r="Y220">
            <v>32.590000000000003</v>
          </cell>
          <cell r="AE220">
            <v>391</v>
          </cell>
          <cell r="AF220">
            <v>41.95</v>
          </cell>
          <cell r="AG220">
            <v>67.41</v>
          </cell>
        </row>
        <row r="221">
          <cell r="F221">
            <v>2</v>
          </cell>
          <cell r="G221">
            <v>153</v>
          </cell>
          <cell r="H221">
            <v>39</v>
          </cell>
          <cell r="J221">
            <v>114</v>
          </cell>
          <cell r="K221">
            <v>74.510000000000005</v>
          </cell>
          <cell r="L221">
            <v>5</v>
          </cell>
          <cell r="O221">
            <v>109</v>
          </cell>
          <cell r="W221">
            <v>52</v>
          </cell>
          <cell r="X221">
            <v>33.99</v>
          </cell>
          <cell r="Y221">
            <v>47.71</v>
          </cell>
          <cell r="AE221">
            <v>57</v>
          </cell>
          <cell r="AF221">
            <v>37.25</v>
          </cell>
          <cell r="AG221">
            <v>52.29</v>
          </cell>
        </row>
        <row r="222">
          <cell r="F222">
            <v>3</v>
          </cell>
          <cell r="G222">
            <v>145</v>
          </cell>
          <cell r="H222">
            <v>37</v>
          </cell>
          <cell r="J222">
            <v>108</v>
          </cell>
          <cell r="K222">
            <v>74.48</v>
          </cell>
          <cell r="L222">
            <v>3</v>
          </cell>
          <cell r="O222">
            <v>105</v>
          </cell>
          <cell r="W222">
            <v>37</v>
          </cell>
          <cell r="X222">
            <v>25.52</v>
          </cell>
          <cell r="Y222">
            <v>35.24</v>
          </cell>
          <cell r="AE222">
            <v>68</v>
          </cell>
          <cell r="AF222">
            <v>46.9</v>
          </cell>
          <cell r="AG222">
            <v>64.760000000000005</v>
          </cell>
        </row>
        <row r="223">
          <cell r="F223">
            <v>4</v>
          </cell>
          <cell r="G223">
            <v>127</v>
          </cell>
          <cell r="H223">
            <v>24</v>
          </cell>
          <cell r="J223">
            <v>103</v>
          </cell>
          <cell r="K223">
            <v>81.099999999999994</v>
          </cell>
          <cell r="L223">
            <v>1</v>
          </cell>
          <cell r="O223">
            <v>102</v>
          </cell>
          <cell r="W223">
            <v>29</v>
          </cell>
          <cell r="X223">
            <v>22.83</v>
          </cell>
          <cell r="Y223">
            <v>28.43</v>
          </cell>
          <cell r="AE223">
            <v>73</v>
          </cell>
          <cell r="AF223">
            <v>57.48</v>
          </cell>
          <cell r="AG223">
            <v>71.569999999999993</v>
          </cell>
        </row>
        <row r="224">
          <cell r="F224">
            <v>5</v>
          </cell>
          <cell r="G224">
            <v>131</v>
          </cell>
          <cell r="H224">
            <v>26</v>
          </cell>
          <cell r="J224">
            <v>105</v>
          </cell>
          <cell r="K224">
            <v>80.150000000000006</v>
          </cell>
          <cell r="L224">
            <v>0</v>
          </cell>
          <cell r="O224">
            <v>105</v>
          </cell>
          <cell r="W224">
            <v>20</v>
          </cell>
          <cell r="X224">
            <v>15.27</v>
          </cell>
          <cell r="Y224">
            <v>19.05</v>
          </cell>
          <cell r="AE224">
            <v>85</v>
          </cell>
          <cell r="AF224">
            <v>64.89</v>
          </cell>
          <cell r="AG224">
            <v>80.95</v>
          </cell>
        </row>
        <row r="225">
          <cell r="F225">
            <v>6</v>
          </cell>
          <cell r="G225">
            <v>72</v>
          </cell>
          <cell r="H225">
            <v>17</v>
          </cell>
          <cell r="J225">
            <v>55</v>
          </cell>
          <cell r="K225">
            <v>76.39</v>
          </cell>
          <cell r="L225">
            <v>0</v>
          </cell>
          <cell r="O225">
            <v>55</v>
          </cell>
          <cell r="W225">
            <v>14</v>
          </cell>
          <cell r="X225">
            <v>19.440000000000001</v>
          </cell>
          <cell r="Y225">
            <v>25.45</v>
          </cell>
          <cell r="AE225">
            <v>41</v>
          </cell>
          <cell r="AF225">
            <v>56.94</v>
          </cell>
          <cell r="AG225">
            <v>74.55</v>
          </cell>
        </row>
      </sheetData>
      <sheetData sheetId="11">
        <row r="286">
          <cell r="A286" t="str">
            <v>TOTAL</v>
          </cell>
          <cell r="B286" t="str">
            <v>Nbr bureau de vote</v>
          </cell>
          <cell r="C286" t="str">
            <v>Inscrits</v>
          </cell>
          <cell r="D286" t="str">
            <v>Abstentions</v>
          </cell>
          <cell r="E286" t="str">
            <v>Votants</v>
          </cell>
          <cell r="F286" t="str">
            <v>% Particip.</v>
          </cell>
          <cell r="G286" t="str">
            <v>Blancs et nuls</v>
          </cell>
          <cell r="H286" t="str">
            <v>Exprimés</v>
          </cell>
        </row>
        <row r="287">
          <cell r="A287" t="str">
            <v>POLYNÉSIE FRANÇAISE</v>
          </cell>
          <cell r="B287">
            <v>227</v>
          </cell>
          <cell r="C287">
            <v>186547</v>
          </cell>
          <cell r="D287">
            <v>85850</v>
          </cell>
          <cell r="E287">
            <v>100697</v>
          </cell>
          <cell r="F287">
            <v>0.53979426096372496</v>
          </cell>
          <cell r="G287">
            <v>3510</v>
          </cell>
          <cell r="H287">
            <v>97187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D150"/>
  <sheetViews>
    <sheetView tabSelected="1" workbookViewId="0">
      <selection activeCell="Q40" sqref="Q40"/>
    </sheetView>
  </sheetViews>
  <sheetFormatPr baseColWidth="10" defaultRowHeight="13"/>
  <cols>
    <col min="1" max="1" width="17.85546875" customWidth="1"/>
    <col min="2" max="2" width="8.42578125" customWidth="1"/>
    <col min="5" max="5" width="8.28515625" customWidth="1"/>
    <col min="7" max="7" width="12.5703125" customWidth="1"/>
    <col min="9" max="9" width="8.5703125" customWidth="1"/>
    <col min="10" max="10" width="10.85546875" customWidth="1"/>
    <col min="14" max="14" width="12.7109375" customWidth="1"/>
    <col min="15" max="15" width="9" style="4" customWidth="1"/>
    <col min="16" max="16" width="10.7109375" style="4"/>
    <col min="17" max="17" width="12.7109375" style="4" customWidth="1"/>
    <col min="18" max="18" width="9.42578125" style="4" customWidth="1"/>
    <col min="19" max="19" width="10.7109375" style="4"/>
    <col min="20" max="20" width="12.7109375" style="4" customWidth="1"/>
    <col min="21" max="21" width="8.85546875" style="4" customWidth="1"/>
    <col min="22" max="22" width="10.7109375" style="4"/>
    <col min="23" max="23" width="12.7109375" style="4" customWidth="1"/>
    <col min="24" max="24" width="9" style="4" customWidth="1"/>
    <col min="25" max="25" width="10.7109375" style="4"/>
    <col min="26" max="26" width="12.7109375" style="4" customWidth="1"/>
    <col min="27" max="27" width="8.85546875" style="4" customWidth="1"/>
    <col min="28" max="28" width="10.7109375" style="4"/>
    <col min="29" max="29" width="12.7109375" style="4" customWidth="1"/>
    <col min="30" max="30" width="8.42578125" style="4" customWidth="1"/>
    <col min="31" max="31" width="10.7109375" style="4"/>
    <col min="32" max="32" width="12" style="4" customWidth="1"/>
    <col min="33" max="33" width="8.85546875" style="4" customWidth="1"/>
    <col min="34" max="34" width="10.7109375" style="4"/>
    <col min="35" max="35" width="12.7109375" style="4" customWidth="1"/>
    <col min="36" max="36" width="8.7109375" style="4" customWidth="1"/>
    <col min="37" max="37" width="10.7109375" style="4"/>
    <col min="38" max="38" width="12.7109375" style="4" customWidth="1"/>
    <col min="39" max="39" width="9" style="4" customWidth="1"/>
    <col min="40" max="40" width="10.7109375" style="4"/>
    <col min="41" max="41" width="12.7109375" style="4" customWidth="1"/>
    <col min="42" max="42" width="9.42578125" style="4" customWidth="1"/>
    <col min="43" max="43" width="10.7109375" style="4"/>
    <col min="44" max="44" width="12.7109375" style="4" customWidth="1"/>
    <col min="45" max="46" width="10.7109375" style="4"/>
    <col min="47" max="47" width="12.7109375" style="4" customWidth="1"/>
    <col min="48" max="49" width="10.7109375" style="4"/>
    <col min="50" max="50" width="12.7109375" style="4" customWidth="1"/>
    <col min="51" max="52" width="10.7109375" style="4"/>
    <col min="53" max="53" width="12.7109375" style="4" customWidth="1"/>
    <col min="54" max="55" width="10.7109375" style="4"/>
    <col min="56" max="56" width="12.7109375" style="4" customWidth="1"/>
  </cols>
  <sheetData>
    <row r="1" spans="1:56" ht="20">
      <c r="A1" s="1" t="s">
        <v>28</v>
      </c>
      <c r="E1" s="2" t="s">
        <v>29</v>
      </c>
      <c r="N1" s="3"/>
      <c r="Q1" s="5"/>
      <c r="T1" s="5"/>
      <c r="W1" s="5"/>
      <c r="Z1" s="5"/>
      <c r="AC1" s="5"/>
      <c r="AF1" s="5"/>
      <c r="AI1" s="5"/>
      <c r="AL1" s="5"/>
      <c r="AO1" s="5"/>
      <c r="AR1" s="5"/>
      <c r="AU1" s="5"/>
      <c r="AX1" s="5"/>
      <c r="BA1" s="5"/>
      <c r="BD1" s="5"/>
    </row>
    <row r="2" spans="1:56">
      <c r="A2" s="6">
        <v>39614</v>
      </c>
    </row>
    <row r="3" spans="1:56">
      <c r="I3" s="7" t="str">
        <f>[1]Feuil1!$T$2</f>
        <v>FREBAULT</v>
      </c>
      <c r="J3" s="8"/>
      <c r="K3" s="9" t="str">
        <f>[1]Feuil1!$U$2</f>
        <v>Pierre</v>
      </c>
      <c r="L3" s="7" t="str">
        <f>[1]Feuil1!$AB$2</f>
        <v>FRITCH</v>
      </c>
      <c r="M3" s="8"/>
      <c r="N3" s="9" t="str">
        <f>[1]Feuil1!$AC$2</f>
        <v>Edouard</v>
      </c>
      <c r="O3" s="10"/>
      <c r="P3" s="10"/>
      <c r="Q3" s="11"/>
      <c r="R3" s="10"/>
      <c r="S3" s="10"/>
      <c r="T3" s="11"/>
      <c r="U3" s="10"/>
      <c r="V3" s="10"/>
      <c r="W3" s="11"/>
      <c r="X3" s="10"/>
      <c r="Y3" s="10"/>
      <c r="Z3" s="11"/>
      <c r="AA3" s="10"/>
      <c r="AB3" s="10"/>
      <c r="AC3" s="11"/>
      <c r="AD3" s="10"/>
      <c r="AE3" s="10"/>
      <c r="AF3" s="11"/>
      <c r="AG3" s="10"/>
      <c r="AH3" s="10"/>
      <c r="AJ3" s="10"/>
      <c r="AK3" s="10"/>
      <c r="AM3" s="10"/>
      <c r="AN3" s="10"/>
      <c r="AP3" s="10"/>
      <c r="AQ3" s="10"/>
      <c r="AS3" s="10"/>
      <c r="AT3" s="10"/>
      <c r="AV3" s="10"/>
      <c r="AW3" s="10"/>
      <c r="AY3" s="10"/>
      <c r="AZ3" s="10"/>
      <c r="BB3" s="10"/>
      <c r="BC3" s="10"/>
    </row>
    <row r="4" spans="1:56" ht="27" thickBot="1">
      <c r="A4" s="12" t="s">
        <v>30</v>
      </c>
      <c r="B4" s="13" t="s">
        <v>31</v>
      </c>
      <c r="C4" s="12" t="s">
        <v>32</v>
      </c>
      <c r="D4" s="12" t="s">
        <v>33</v>
      </c>
      <c r="E4" s="12" t="s">
        <v>34</v>
      </c>
      <c r="F4" s="12" t="s">
        <v>35</v>
      </c>
      <c r="G4" s="12" t="s">
        <v>36</v>
      </c>
      <c r="H4" s="12" t="s">
        <v>37</v>
      </c>
      <c r="I4" s="14" t="s">
        <v>38</v>
      </c>
      <c r="J4" s="15" t="s">
        <v>39</v>
      </c>
      <c r="K4" s="16" t="s">
        <v>40</v>
      </c>
      <c r="L4" s="14" t="s">
        <v>38</v>
      </c>
      <c r="M4" s="15" t="s">
        <v>39</v>
      </c>
      <c r="N4" s="16" t="s">
        <v>40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</row>
    <row r="5" spans="1:56">
      <c r="A5" s="18" t="str">
        <f>UPPER([1]Feuil1!E2)</f>
        <v>ANAA</v>
      </c>
      <c r="B5" s="19"/>
      <c r="C5" s="19">
        <f>SUM(C6:C7)</f>
        <v>562</v>
      </c>
      <c r="D5" s="19">
        <f>SUM(D6:D7)</f>
        <v>247</v>
      </c>
      <c r="E5" s="19">
        <f>SUM(E6:E7)</f>
        <v>315</v>
      </c>
      <c r="F5" s="20">
        <f>E5/C5</f>
        <v>0.56049822064056942</v>
      </c>
      <c r="G5" s="19">
        <f>SUM(G6:G7)</f>
        <v>14</v>
      </c>
      <c r="H5" s="19">
        <f>SUM(H6:H7)</f>
        <v>301</v>
      </c>
      <c r="I5" s="18">
        <f>SUM(I6:I7)</f>
        <v>144</v>
      </c>
      <c r="J5" s="20">
        <f>I5/$C5</f>
        <v>0.25622775800711745</v>
      </c>
      <c r="K5" s="21">
        <f>I5/$H5</f>
        <v>0.47840531561461797</v>
      </c>
      <c r="L5" s="18">
        <f>SUM(L6:L7)</f>
        <v>157</v>
      </c>
      <c r="M5" s="22">
        <f>L5/$C5</f>
        <v>0.2793594306049822</v>
      </c>
      <c r="N5" s="21">
        <f>L5/$H5</f>
        <v>0.52159468438538203</v>
      </c>
      <c r="P5" s="23"/>
      <c r="Q5" s="23"/>
      <c r="S5" s="23"/>
      <c r="T5" s="23"/>
      <c r="V5" s="23"/>
      <c r="W5" s="23"/>
      <c r="Y5" s="23"/>
      <c r="Z5" s="23"/>
      <c r="AB5" s="23"/>
      <c r="AC5" s="23"/>
      <c r="AE5" s="23"/>
      <c r="AF5" s="23"/>
      <c r="AH5" s="23"/>
      <c r="AI5" s="23"/>
      <c r="AK5" s="23"/>
      <c r="AL5" s="23"/>
      <c r="AN5" s="23"/>
      <c r="AO5" s="23"/>
      <c r="AQ5" s="23"/>
      <c r="AR5" s="23"/>
      <c r="AT5" s="23"/>
      <c r="AU5" s="23"/>
      <c r="AW5" s="23"/>
      <c r="AX5" s="23"/>
      <c r="AZ5" s="23"/>
      <c r="BA5" s="23"/>
      <c r="BC5" s="23"/>
      <c r="BD5" s="23"/>
    </row>
    <row r="6" spans="1:56">
      <c r="A6" s="24" t="str">
        <f>[1]Feuil1!E2</f>
        <v>Anaa</v>
      </c>
      <c r="B6" s="25">
        <f>[1]Feuil1!F2</f>
        <v>1</v>
      </c>
      <c r="C6" s="25">
        <f>[1]Feuil1!G2</f>
        <v>341</v>
      </c>
      <c r="D6" s="25">
        <f>[1]Feuil1!H2</f>
        <v>142</v>
      </c>
      <c r="E6" s="25">
        <f>[1]Feuil1!J2</f>
        <v>199</v>
      </c>
      <c r="F6" s="25">
        <f>[1]Feuil1!K2</f>
        <v>58.36</v>
      </c>
      <c r="G6" s="25">
        <f>[1]Feuil1!L2</f>
        <v>6</v>
      </c>
      <c r="H6" s="25">
        <f>[1]Feuil1!O2</f>
        <v>193</v>
      </c>
      <c r="I6" s="24">
        <f>[1]Feuil1!W2</f>
        <v>103</v>
      </c>
      <c r="J6" s="25">
        <f>[1]Feuil1!X2</f>
        <v>30.21</v>
      </c>
      <c r="K6" s="26">
        <f>[1]Feuil1!Y2</f>
        <v>53.37</v>
      </c>
      <c r="L6" s="24">
        <f>[1]Feuil1!AE2</f>
        <v>90</v>
      </c>
      <c r="M6" s="25">
        <f>[1]Feuil1!AF2</f>
        <v>26.39</v>
      </c>
      <c r="N6" s="26">
        <f>[1]Feuil1!AG2</f>
        <v>46.63</v>
      </c>
    </row>
    <row r="7" spans="1:56">
      <c r="A7" s="24" t="s">
        <v>41</v>
      </c>
      <c r="B7" s="25">
        <f>[1]Feuil1!F3</f>
        <v>2</v>
      </c>
      <c r="C7" s="25">
        <f>[1]Feuil1!G3</f>
        <v>221</v>
      </c>
      <c r="D7" s="25">
        <f>[1]Feuil1!H3</f>
        <v>105</v>
      </c>
      <c r="E7" s="25">
        <f>[1]Feuil1!J3</f>
        <v>116</v>
      </c>
      <c r="F7" s="25">
        <f>[1]Feuil1!K3</f>
        <v>52.49</v>
      </c>
      <c r="G7" s="25">
        <f>[1]Feuil1!L3</f>
        <v>8</v>
      </c>
      <c r="H7" s="25">
        <f>[1]Feuil1!O3</f>
        <v>108</v>
      </c>
      <c r="I7" s="24">
        <f>[1]Feuil1!W3</f>
        <v>41</v>
      </c>
      <c r="J7" s="25">
        <f>[1]Feuil1!X3</f>
        <v>18.55</v>
      </c>
      <c r="K7" s="26">
        <f>[1]Feuil1!Y3</f>
        <v>37.96</v>
      </c>
      <c r="L7" s="24">
        <f>[1]Feuil1!AE3</f>
        <v>67</v>
      </c>
      <c r="M7" s="25">
        <f>[1]Feuil1!AF3</f>
        <v>30.32</v>
      </c>
      <c r="N7" s="26">
        <f>[1]Feuil1!AG3</f>
        <v>62.04</v>
      </c>
    </row>
    <row r="8" spans="1:56">
      <c r="A8" s="27" t="str">
        <f>UPPER([1]Feuil1!E4)</f>
        <v>ARUE</v>
      </c>
      <c r="B8" s="28"/>
      <c r="C8" s="28">
        <f>SUM(C9:C14)</f>
        <v>7187</v>
      </c>
      <c r="D8" s="28">
        <f t="shared" ref="D8:H8" si="0">SUM(D9:D14)</f>
        <v>4054</v>
      </c>
      <c r="E8" s="28">
        <f t="shared" si="0"/>
        <v>3133</v>
      </c>
      <c r="F8" s="22">
        <f>E8/C8</f>
        <v>0.43592597745930151</v>
      </c>
      <c r="G8" s="28">
        <f t="shared" si="0"/>
        <v>201</v>
      </c>
      <c r="H8" s="28">
        <f t="shared" si="0"/>
        <v>2932</v>
      </c>
      <c r="I8" s="27">
        <f>SUM(I9:I14)</f>
        <v>962</v>
      </c>
      <c r="J8" s="22">
        <f>I8/$C8</f>
        <v>0.1338527897592876</v>
      </c>
      <c r="K8" s="21">
        <f>I8/$H8</f>
        <v>0.32810368349249658</v>
      </c>
      <c r="L8" s="27">
        <f>SUM(L9:L14)</f>
        <v>1970</v>
      </c>
      <c r="M8" s="22">
        <f>L8/$C8</f>
        <v>0.27410602476694029</v>
      </c>
      <c r="N8" s="21">
        <f>L8/$H8</f>
        <v>0.67189631650750337</v>
      </c>
      <c r="P8" s="23"/>
      <c r="Q8" s="23"/>
      <c r="S8" s="23"/>
      <c r="T8" s="23"/>
      <c r="V8" s="23"/>
      <c r="W8" s="23"/>
      <c r="Y8" s="23"/>
      <c r="Z8" s="23"/>
      <c r="AB8" s="23"/>
      <c r="AC8" s="23"/>
      <c r="AE8" s="23"/>
      <c r="AF8" s="23"/>
      <c r="AH8" s="23"/>
      <c r="AI8" s="23"/>
      <c r="AK8" s="23"/>
      <c r="AL8" s="23"/>
      <c r="AN8" s="23"/>
      <c r="AO8" s="23"/>
      <c r="AQ8" s="23"/>
      <c r="AR8" s="23"/>
      <c r="AT8" s="23"/>
      <c r="AU8" s="23"/>
      <c r="AW8" s="23"/>
      <c r="AX8" s="23"/>
      <c r="AZ8" s="23"/>
      <c r="BA8" s="23"/>
      <c r="BC8" s="23"/>
      <c r="BD8" s="23"/>
    </row>
    <row r="9" spans="1:56">
      <c r="A9" s="24" t="str">
        <f>[1]Feuil1!E4</f>
        <v>Arue</v>
      </c>
      <c r="B9" s="25">
        <f>[1]Feuil1!F4</f>
        <v>1</v>
      </c>
      <c r="C9" s="25">
        <f>[1]Feuil1!G4</f>
        <v>1112</v>
      </c>
      <c r="D9" s="25">
        <f>[1]Feuil1!H4</f>
        <v>675</v>
      </c>
      <c r="E9" s="25">
        <f>[1]Feuil1!J4</f>
        <v>437</v>
      </c>
      <c r="F9" s="25">
        <f>[1]Feuil1!K4</f>
        <v>39.299999999999997</v>
      </c>
      <c r="G9" s="25">
        <f>[1]Feuil1!L4</f>
        <v>30</v>
      </c>
      <c r="H9" s="25">
        <f>[1]Feuil1!O4</f>
        <v>407</v>
      </c>
      <c r="I9" s="24">
        <f>[1]Feuil1!W4</f>
        <v>110</v>
      </c>
      <c r="J9" s="25">
        <f>[1]Feuil1!X4</f>
        <v>9.89</v>
      </c>
      <c r="K9" s="26">
        <f>[1]Feuil1!Y4</f>
        <v>27.03</v>
      </c>
      <c r="L9" s="24">
        <f>[1]Feuil1!AE4</f>
        <v>297</v>
      </c>
      <c r="M9" s="25">
        <f>[1]Feuil1!AF4</f>
        <v>26.71</v>
      </c>
      <c r="N9" s="26">
        <f>[1]Feuil1!AG4</f>
        <v>72.97</v>
      </c>
    </row>
    <row r="10" spans="1:56">
      <c r="A10" s="24" t="str">
        <f>[1]Feuil1!E5</f>
        <v>Arue</v>
      </c>
      <c r="B10" s="25">
        <f>[1]Feuil1!F5</f>
        <v>2</v>
      </c>
      <c r="C10" s="25">
        <f>[1]Feuil1!G5</f>
        <v>1293</v>
      </c>
      <c r="D10" s="25">
        <f>[1]Feuil1!H5</f>
        <v>771</v>
      </c>
      <c r="E10" s="25">
        <f>[1]Feuil1!J5</f>
        <v>522</v>
      </c>
      <c r="F10" s="25">
        <f>[1]Feuil1!K5</f>
        <v>40.369999999999997</v>
      </c>
      <c r="G10" s="25">
        <f>[1]Feuil1!L5</f>
        <v>40</v>
      </c>
      <c r="H10" s="25">
        <f>[1]Feuil1!O5</f>
        <v>482</v>
      </c>
      <c r="I10" s="24">
        <f>[1]Feuil1!W5</f>
        <v>125</v>
      </c>
      <c r="J10" s="25">
        <f>[1]Feuil1!X5</f>
        <v>9.67</v>
      </c>
      <c r="K10" s="26">
        <f>[1]Feuil1!Y5</f>
        <v>25.93</v>
      </c>
      <c r="L10" s="24">
        <f>[1]Feuil1!AE5</f>
        <v>357</v>
      </c>
      <c r="M10" s="25">
        <f>[1]Feuil1!AF5</f>
        <v>27.61</v>
      </c>
      <c r="N10" s="26">
        <f>[1]Feuil1!AG5</f>
        <v>74.069999999999993</v>
      </c>
    </row>
    <row r="11" spans="1:56">
      <c r="A11" s="24" t="str">
        <f>[1]Feuil1!E6</f>
        <v>Arue</v>
      </c>
      <c r="B11" s="25">
        <f>[1]Feuil1!F6</f>
        <v>3</v>
      </c>
      <c r="C11" s="25">
        <f>[1]Feuil1!G6</f>
        <v>981</v>
      </c>
      <c r="D11" s="25">
        <f>[1]Feuil1!H6</f>
        <v>492</v>
      </c>
      <c r="E11" s="25">
        <f>[1]Feuil1!J6</f>
        <v>489</v>
      </c>
      <c r="F11" s="25">
        <f>[1]Feuil1!K6</f>
        <v>49.85</v>
      </c>
      <c r="G11" s="25">
        <f>[1]Feuil1!L6</f>
        <v>15</v>
      </c>
      <c r="H11" s="25">
        <f>[1]Feuil1!O6</f>
        <v>474</v>
      </c>
      <c r="I11" s="24">
        <f>[1]Feuil1!W6</f>
        <v>182</v>
      </c>
      <c r="J11" s="25">
        <f>[1]Feuil1!X6</f>
        <v>18.55</v>
      </c>
      <c r="K11" s="26">
        <f>[1]Feuil1!Y6</f>
        <v>38.4</v>
      </c>
      <c r="L11" s="24">
        <f>[1]Feuil1!AE6</f>
        <v>292</v>
      </c>
      <c r="M11" s="25">
        <f>[1]Feuil1!AF6</f>
        <v>29.77</v>
      </c>
      <c r="N11" s="26">
        <f>[1]Feuil1!AG6</f>
        <v>61.6</v>
      </c>
    </row>
    <row r="12" spans="1:56">
      <c r="A12" s="24" t="str">
        <f>[1]Feuil1!E7</f>
        <v>Arue</v>
      </c>
      <c r="B12" s="25">
        <f>[1]Feuil1!F7</f>
        <v>4</v>
      </c>
      <c r="C12" s="25">
        <f>[1]Feuil1!G7</f>
        <v>1023</v>
      </c>
      <c r="D12" s="25">
        <f>[1]Feuil1!H7</f>
        <v>584</v>
      </c>
      <c r="E12" s="25">
        <f>[1]Feuil1!J7</f>
        <v>439</v>
      </c>
      <c r="F12" s="25">
        <f>[1]Feuil1!K7</f>
        <v>42.91</v>
      </c>
      <c r="G12" s="25">
        <f>[1]Feuil1!L7</f>
        <v>40</v>
      </c>
      <c r="H12" s="25">
        <f>[1]Feuil1!O7</f>
        <v>399</v>
      </c>
      <c r="I12" s="24">
        <f>[1]Feuil1!W7</f>
        <v>100</v>
      </c>
      <c r="J12" s="25">
        <f>[1]Feuil1!X7</f>
        <v>9.7799999999999994</v>
      </c>
      <c r="K12" s="26">
        <f>[1]Feuil1!Y7</f>
        <v>25.06</v>
      </c>
      <c r="L12" s="24">
        <f>[1]Feuil1!AE7</f>
        <v>299</v>
      </c>
      <c r="M12" s="25">
        <f>[1]Feuil1!AF7</f>
        <v>29.23</v>
      </c>
      <c r="N12" s="26">
        <f>[1]Feuil1!AG7</f>
        <v>74.94</v>
      </c>
    </row>
    <row r="13" spans="1:56">
      <c r="A13" s="24" t="str">
        <f>[1]Feuil1!E8</f>
        <v>Arue</v>
      </c>
      <c r="B13" s="25">
        <f>[1]Feuil1!F8</f>
        <v>5</v>
      </c>
      <c r="C13" s="25">
        <f>[1]Feuil1!G8</f>
        <v>1633</v>
      </c>
      <c r="D13" s="25">
        <f>[1]Feuil1!H8</f>
        <v>898</v>
      </c>
      <c r="E13" s="25">
        <f>[1]Feuil1!J8</f>
        <v>735</v>
      </c>
      <c r="F13" s="25">
        <f>[1]Feuil1!K8</f>
        <v>45.01</v>
      </c>
      <c r="G13" s="25">
        <f>[1]Feuil1!L8</f>
        <v>51</v>
      </c>
      <c r="H13" s="25">
        <f>[1]Feuil1!O8</f>
        <v>684</v>
      </c>
      <c r="I13" s="24">
        <f>[1]Feuil1!W8</f>
        <v>267</v>
      </c>
      <c r="J13" s="25">
        <f>[1]Feuil1!X8</f>
        <v>16.350000000000001</v>
      </c>
      <c r="K13" s="26">
        <f>[1]Feuil1!Y8</f>
        <v>39.04</v>
      </c>
      <c r="L13" s="24">
        <f>[1]Feuil1!AE8</f>
        <v>417</v>
      </c>
      <c r="M13" s="25">
        <f>[1]Feuil1!AF8</f>
        <v>25.54</v>
      </c>
      <c r="N13" s="26">
        <f>[1]Feuil1!AG8</f>
        <v>60.96</v>
      </c>
    </row>
    <row r="14" spans="1:56">
      <c r="A14" s="24" t="str">
        <f>[1]Feuil1!E9</f>
        <v>Arue</v>
      </c>
      <c r="B14" s="25">
        <f>[1]Feuil1!F9</f>
        <v>6</v>
      </c>
      <c r="C14" s="25">
        <f>[1]Feuil1!G9</f>
        <v>1145</v>
      </c>
      <c r="D14" s="25">
        <f>[1]Feuil1!H9</f>
        <v>634</v>
      </c>
      <c r="E14" s="25">
        <f>[1]Feuil1!J9</f>
        <v>511</v>
      </c>
      <c r="F14" s="25">
        <f>[1]Feuil1!K9</f>
        <v>44.63</v>
      </c>
      <c r="G14" s="25">
        <f>[1]Feuil1!L9</f>
        <v>25</v>
      </c>
      <c r="H14" s="25">
        <f>[1]Feuil1!O9</f>
        <v>486</v>
      </c>
      <c r="I14" s="24">
        <f>[1]Feuil1!W9</f>
        <v>178</v>
      </c>
      <c r="J14" s="25">
        <f>[1]Feuil1!X9</f>
        <v>15.55</v>
      </c>
      <c r="K14" s="26">
        <f>[1]Feuil1!Y9</f>
        <v>36.630000000000003</v>
      </c>
      <c r="L14" s="24">
        <f>[1]Feuil1!AE9</f>
        <v>308</v>
      </c>
      <c r="M14" s="25">
        <f>[1]Feuil1!AF9</f>
        <v>26.9</v>
      </c>
      <c r="N14" s="26">
        <f>[1]Feuil1!AG9</f>
        <v>63.37</v>
      </c>
    </row>
    <row r="15" spans="1:56">
      <c r="A15" s="27" t="str">
        <f>UPPER([1]Feuil1!E10)</f>
        <v>ARUTUA</v>
      </c>
      <c r="B15" s="28"/>
      <c r="C15" s="28">
        <f>SUM(C16:C18)</f>
        <v>1404</v>
      </c>
      <c r="D15" s="28">
        <f t="shared" ref="D15:L15" si="1">SUM(D16:D18)</f>
        <v>647</v>
      </c>
      <c r="E15" s="28">
        <f t="shared" si="1"/>
        <v>757</v>
      </c>
      <c r="F15" s="22">
        <f>E15/C15</f>
        <v>0.53917378917378922</v>
      </c>
      <c r="G15" s="28">
        <f t="shared" si="1"/>
        <v>23</v>
      </c>
      <c r="H15" s="28">
        <f t="shared" si="1"/>
        <v>734</v>
      </c>
      <c r="I15" s="27">
        <f t="shared" si="1"/>
        <v>302</v>
      </c>
      <c r="J15" s="22">
        <f>I15/$C15</f>
        <v>0.21509971509971509</v>
      </c>
      <c r="K15" s="21">
        <f>I15/$H15</f>
        <v>0.41144414168937332</v>
      </c>
      <c r="L15" s="27">
        <f t="shared" si="1"/>
        <v>432</v>
      </c>
      <c r="M15" s="22">
        <f>L15/$C15</f>
        <v>0.30769230769230771</v>
      </c>
      <c r="N15" s="21">
        <f>L15/$H15</f>
        <v>0.58855585831062673</v>
      </c>
      <c r="P15" s="23"/>
      <c r="Q15" s="23"/>
      <c r="S15" s="23"/>
      <c r="T15" s="23"/>
      <c r="V15" s="23"/>
      <c r="W15" s="23"/>
      <c r="Y15" s="23"/>
      <c r="Z15" s="23"/>
      <c r="AB15" s="23"/>
      <c r="AC15" s="23"/>
      <c r="AE15" s="23"/>
      <c r="AF15" s="23"/>
      <c r="AH15" s="23"/>
      <c r="AI15" s="23"/>
      <c r="AK15" s="23"/>
      <c r="AL15" s="23"/>
      <c r="AN15" s="23"/>
      <c r="AO15" s="23"/>
      <c r="AQ15" s="23"/>
      <c r="AR15" s="23"/>
      <c r="AT15" s="23"/>
      <c r="AU15" s="23"/>
      <c r="AW15" s="23"/>
      <c r="AX15" s="23"/>
      <c r="AZ15" s="23"/>
      <c r="BA15" s="23"/>
      <c r="BC15" s="23"/>
      <c r="BD15" s="23"/>
    </row>
    <row r="16" spans="1:56">
      <c r="A16" s="24" t="str">
        <f>[1]Feuil1!E10</f>
        <v>Arutua</v>
      </c>
      <c r="B16" s="25">
        <f>[1]Feuil1!F10</f>
        <v>1</v>
      </c>
      <c r="C16" s="25">
        <f>[1]Feuil1!G10</f>
        <v>589</v>
      </c>
      <c r="D16" s="25">
        <f>[1]Feuil1!H10</f>
        <v>305</v>
      </c>
      <c r="E16" s="25">
        <f>[1]Feuil1!J10</f>
        <v>284</v>
      </c>
      <c r="F16" s="25">
        <f>[1]Feuil1!K10</f>
        <v>48.22</v>
      </c>
      <c r="G16" s="25">
        <f>[1]Feuil1!L10</f>
        <v>5</v>
      </c>
      <c r="H16" s="25">
        <f>[1]Feuil1!O10</f>
        <v>279</v>
      </c>
      <c r="I16" s="24">
        <f>[1]Feuil1!W10</f>
        <v>116</v>
      </c>
      <c r="J16" s="25">
        <f>[1]Feuil1!X10</f>
        <v>19.690000000000001</v>
      </c>
      <c r="K16" s="26">
        <f>[1]Feuil1!Y10</f>
        <v>41.58</v>
      </c>
      <c r="L16" s="24">
        <f>[1]Feuil1!AE10</f>
        <v>163</v>
      </c>
      <c r="M16" s="25">
        <f>[1]Feuil1!AF10</f>
        <v>27.67</v>
      </c>
      <c r="N16" s="26">
        <f>[1]Feuil1!AG10</f>
        <v>58.42</v>
      </c>
    </row>
    <row r="17" spans="1:56">
      <c r="A17" s="24" t="s">
        <v>42</v>
      </c>
      <c r="B17" s="25">
        <f>[1]Feuil1!F11</f>
        <v>2</v>
      </c>
      <c r="C17" s="25">
        <f>[1]Feuil1!G11</f>
        <v>384</v>
      </c>
      <c r="D17" s="25">
        <f>[1]Feuil1!H11</f>
        <v>184</v>
      </c>
      <c r="E17" s="25">
        <f>[1]Feuil1!J11</f>
        <v>200</v>
      </c>
      <c r="F17" s="25">
        <f>[1]Feuil1!K11</f>
        <v>52.08</v>
      </c>
      <c r="G17" s="25">
        <f>[1]Feuil1!L11</f>
        <v>4</v>
      </c>
      <c r="H17" s="25">
        <f>[1]Feuil1!O11</f>
        <v>196</v>
      </c>
      <c r="I17" s="24">
        <f>[1]Feuil1!W11</f>
        <v>123</v>
      </c>
      <c r="J17" s="25">
        <f>[1]Feuil1!X11</f>
        <v>32.03</v>
      </c>
      <c r="K17" s="26">
        <f>[1]Feuil1!Y11</f>
        <v>62.76</v>
      </c>
      <c r="L17" s="24">
        <f>[1]Feuil1!AE11</f>
        <v>73</v>
      </c>
      <c r="M17" s="25">
        <f>[1]Feuil1!AF11</f>
        <v>19.010000000000002</v>
      </c>
      <c r="N17" s="26">
        <f>[1]Feuil1!AG11</f>
        <v>37.24</v>
      </c>
    </row>
    <row r="18" spans="1:56">
      <c r="A18" s="24" t="s">
        <v>43</v>
      </c>
      <c r="B18" s="25">
        <f>[1]Feuil1!F12</f>
        <v>3</v>
      </c>
      <c r="C18" s="25">
        <f>[1]Feuil1!G12</f>
        <v>431</v>
      </c>
      <c r="D18" s="25">
        <f>[1]Feuil1!H12</f>
        <v>158</v>
      </c>
      <c r="E18" s="25">
        <f>[1]Feuil1!J12</f>
        <v>273</v>
      </c>
      <c r="F18" s="25">
        <f>[1]Feuil1!K12</f>
        <v>63.34</v>
      </c>
      <c r="G18" s="25">
        <f>[1]Feuil1!L12</f>
        <v>14</v>
      </c>
      <c r="H18" s="25">
        <f>[1]Feuil1!O12</f>
        <v>259</v>
      </c>
      <c r="I18" s="24">
        <f>[1]Feuil1!W12</f>
        <v>63</v>
      </c>
      <c r="J18" s="25">
        <f>[1]Feuil1!X12</f>
        <v>14.62</v>
      </c>
      <c r="K18" s="26">
        <f>[1]Feuil1!Y12</f>
        <v>24.32</v>
      </c>
      <c r="L18" s="24">
        <f>[1]Feuil1!AE12</f>
        <v>196</v>
      </c>
      <c r="M18" s="25">
        <f>[1]Feuil1!AF12</f>
        <v>45.48</v>
      </c>
      <c r="N18" s="26">
        <f>[1]Feuil1!AG12</f>
        <v>75.680000000000007</v>
      </c>
    </row>
    <row r="19" spans="1:56">
      <c r="A19" s="27" t="str">
        <f>UPPER([1]Feuil1!E32)</f>
        <v>FAKARAVA</v>
      </c>
      <c r="B19" s="28"/>
      <c r="C19" s="28">
        <f>SUM(C20:C24)</f>
        <v>1236</v>
      </c>
      <c r="D19" s="28">
        <f>SUM(D20:D24)</f>
        <v>424</v>
      </c>
      <c r="E19" s="28">
        <f>SUM(E20:E24)</f>
        <v>812</v>
      </c>
      <c r="F19" s="22">
        <f>E19/C19</f>
        <v>0.65695792880258896</v>
      </c>
      <c r="G19" s="28">
        <f>SUM(G20:G24)</f>
        <v>17</v>
      </c>
      <c r="H19" s="28">
        <f>SUM(H20:H24)</f>
        <v>795</v>
      </c>
      <c r="I19" s="27">
        <f>SUM(I20:I24)</f>
        <v>283</v>
      </c>
      <c r="J19" s="22">
        <f>I19/$C19</f>
        <v>0.22896440129449838</v>
      </c>
      <c r="K19" s="21">
        <f>I19/$H19</f>
        <v>0.35597484276729557</v>
      </c>
      <c r="L19" s="27">
        <f>SUM(L20:L24)</f>
        <v>512</v>
      </c>
      <c r="M19" s="22">
        <f>L19/$C19</f>
        <v>0.41423948220064727</v>
      </c>
      <c r="N19" s="21">
        <f>L19/$H19</f>
        <v>0.64402515723270437</v>
      </c>
      <c r="P19" s="23"/>
      <c r="Q19" s="23"/>
      <c r="S19" s="23"/>
      <c r="T19" s="23"/>
      <c r="V19" s="23"/>
      <c r="W19" s="23"/>
      <c r="Y19" s="23"/>
      <c r="Z19" s="23"/>
      <c r="AB19" s="23"/>
      <c r="AC19" s="23"/>
      <c r="AE19" s="23"/>
      <c r="AF19" s="23"/>
      <c r="AH19" s="23"/>
      <c r="AI19" s="23"/>
      <c r="AK19" s="23"/>
      <c r="AL19" s="23"/>
      <c r="AN19" s="23"/>
      <c r="AO19" s="23"/>
      <c r="AQ19" s="23"/>
      <c r="AR19" s="23"/>
      <c r="AT19" s="23"/>
      <c r="AU19" s="23"/>
      <c r="AW19" s="23"/>
      <c r="AX19" s="23"/>
      <c r="AZ19" s="23"/>
      <c r="BA19" s="23"/>
      <c r="BC19" s="23"/>
      <c r="BD19" s="23"/>
    </row>
    <row r="20" spans="1:56">
      <c r="A20" s="24" t="str">
        <f>[1]Feuil1!E32</f>
        <v>Fakarava</v>
      </c>
      <c r="B20" s="25">
        <f>[1]Feuil1!F32</f>
        <v>1</v>
      </c>
      <c r="C20" s="25">
        <f>[1]Feuil1!G32</f>
        <v>519</v>
      </c>
      <c r="D20" s="25">
        <f>[1]Feuil1!H32</f>
        <v>135</v>
      </c>
      <c r="E20" s="25">
        <f>[1]Feuil1!J32</f>
        <v>384</v>
      </c>
      <c r="F20" s="25">
        <f>[1]Feuil1!K32</f>
        <v>73.989999999999995</v>
      </c>
      <c r="G20" s="25">
        <f>[1]Feuil1!L32</f>
        <v>11</v>
      </c>
      <c r="H20" s="25">
        <f>[1]Feuil1!O32</f>
        <v>373</v>
      </c>
      <c r="I20" s="24">
        <f>[1]Feuil1!W32</f>
        <v>133</v>
      </c>
      <c r="J20" s="25">
        <f>[1]Feuil1!X32</f>
        <v>25.63</v>
      </c>
      <c r="K20" s="26">
        <f>[1]Feuil1!Y32</f>
        <v>35.659999999999997</v>
      </c>
      <c r="L20" s="24">
        <f>[1]Feuil1!AE32</f>
        <v>240</v>
      </c>
      <c r="M20" s="25">
        <f>[1]Feuil1!AF32</f>
        <v>46.24</v>
      </c>
      <c r="N20" s="26">
        <f>[1]Feuil1!AG32</f>
        <v>64.34</v>
      </c>
    </row>
    <row r="21" spans="1:56">
      <c r="A21" s="24" t="s">
        <v>44</v>
      </c>
      <c r="B21" s="25">
        <f>[1]Feuil1!F33</f>
        <v>2</v>
      </c>
      <c r="C21" s="25">
        <f>[1]Feuil1!G33</f>
        <v>232</v>
      </c>
      <c r="D21" s="25">
        <f>[1]Feuil1!H33</f>
        <v>100</v>
      </c>
      <c r="E21" s="25">
        <f>[1]Feuil1!J33</f>
        <v>132</v>
      </c>
      <c r="F21" s="25">
        <f>[1]Feuil1!K33</f>
        <v>56.9</v>
      </c>
      <c r="G21" s="25">
        <f>[1]Feuil1!L33</f>
        <v>0</v>
      </c>
      <c r="H21" s="25">
        <f>[1]Feuil1!O33</f>
        <v>132</v>
      </c>
      <c r="I21" s="24">
        <f>[1]Feuil1!W33</f>
        <v>38</v>
      </c>
      <c r="J21" s="25">
        <f>[1]Feuil1!X33</f>
        <v>16.38</v>
      </c>
      <c r="K21" s="26">
        <f>[1]Feuil1!Y33</f>
        <v>28.79</v>
      </c>
      <c r="L21" s="24">
        <f>[1]Feuil1!AE33</f>
        <v>94</v>
      </c>
      <c r="M21" s="25">
        <f>[1]Feuil1!AF33</f>
        <v>40.520000000000003</v>
      </c>
      <c r="N21" s="26">
        <f>[1]Feuil1!AG33</f>
        <v>71.209999999999994</v>
      </c>
    </row>
    <row r="22" spans="1:56">
      <c r="A22" s="24" t="s">
        <v>45</v>
      </c>
      <c r="B22" s="25">
        <f>[1]Feuil1!F34</f>
        <v>3</v>
      </c>
      <c r="C22" s="25">
        <f>[1]Feuil1!G34</f>
        <v>249</v>
      </c>
      <c r="D22" s="25">
        <f>[1]Feuil1!H34</f>
        <v>114</v>
      </c>
      <c r="E22" s="25">
        <f>[1]Feuil1!J34</f>
        <v>135</v>
      </c>
      <c r="F22" s="25">
        <f>[1]Feuil1!K34</f>
        <v>54.22</v>
      </c>
      <c r="G22" s="25">
        <f>[1]Feuil1!L34</f>
        <v>0</v>
      </c>
      <c r="H22" s="25">
        <f>[1]Feuil1!O34</f>
        <v>135</v>
      </c>
      <c r="I22" s="24">
        <f>[1]Feuil1!W34</f>
        <v>49</v>
      </c>
      <c r="J22" s="25">
        <f>[1]Feuil1!X34</f>
        <v>19.68</v>
      </c>
      <c r="K22" s="26">
        <f>[1]Feuil1!Y34</f>
        <v>36.299999999999997</v>
      </c>
      <c r="L22" s="24">
        <f>[1]Feuil1!AE34</f>
        <v>86</v>
      </c>
      <c r="M22" s="25">
        <f>[1]Feuil1!AF34</f>
        <v>34.54</v>
      </c>
      <c r="N22" s="26">
        <f>[1]Feuil1!AG34</f>
        <v>63.7</v>
      </c>
    </row>
    <row r="23" spans="1:56">
      <c r="A23" s="24" t="s">
        <v>46</v>
      </c>
      <c r="B23" s="25">
        <f>[1]Feuil1!F35</f>
        <v>4</v>
      </c>
      <c r="C23" s="25">
        <f>[1]Feuil1!G35</f>
        <v>86</v>
      </c>
      <c r="D23" s="25">
        <f>[1]Feuil1!H35</f>
        <v>33</v>
      </c>
      <c r="E23" s="25">
        <f>[1]Feuil1!J35</f>
        <v>53</v>
      </c>
      <c r="F23" s="25">
        <f>[1]Feuil1!K35</f>
        <v>61.63</v>
      </c>
      <c r="G23" s="25">
        <f>[1]Feuil1!L35</f>
        <v>4</v>
      </c>
      <c r="H23" s="25">
        <f>[1]Feuil1!O35</f>
        <v>49</v>
      </c>
      <c r="I23" s="24">
        <f>[1]Feuil1!W35</f>
        <v>35</v>
      </c>
      <c r="J23" s="25">
        <f>[1]Feuil1!X35</f>
        <v>40.700000000000003</v>
      </c>
      <c r="K23" s="26">
        <f>[1]Feuil1!Y35</f>
        <v>71.430000000000007</v>
      </c>
      <c r="L23" s="24">
        <f>[1]Feuil1!AE35</f>
        <v>14</v>
      </c>
      <c r="M23" s="25">
        <f>[1]Feuil1!AF35</f>
        <v>16.28</v>
      </c>
      <c r="N23" s="26">
        <f>[1]Feuil1!AG35</f>
        <v>28.57</v>
      </c>
    </row>
    <row r="24" spans="1:56">
      <c r="A24" s="24" t="s">
        <v>47</v>
      </c>
      <c r="B24" s="25">
        <f>[1]Feuil1!F36</f>
        <v>5</v>
      </c>
      <c r="C24" s="25">
        <f>[1]Feuil1!G36</f>
        <v>150</v>
      </c>
      <c r="D24" s="25">
        <f>[1]Feuil1!H36</f>
        <v>42</v>
      </c>
      <c r="E24" s="25">
        <f>[1]Feuil1!J36</f>
        <v>108</v>
      </c>
      <c r="F24" s="25">
        <f>[1]Feuil1!K36</f>
        <v>72</v>
      </c>
      <c r="G24" s="25">
        <f>[1]Feuil1!L36</f>
        <v>2</v>
      </c>
      <c r="H24" s="25">
        <f>[1]Feuil1!O36</f>
        <v>106</v>
      </c>
      <c r="I24" s="24">
        <f>[1]Feuil1!W36</f>
        <v>28</v>
      </c>
      <c r="J24" s="25">
        <f>[1]Feuil1!X36</f>
        <v>18.670000000000002</v>
      </c>
      <c r="K24" s="26">
        <f>[1]Feuil1!Y36</f>
        <v>26.42</v>
      </c>
      <c r="L24" s="24">
        <f>[1]Feuil1!AE36</f>
        <v>78</v>
      </c>
      <c r="M24" s="25">
        <f>[1]Feuil1!AF36</f>
        <v>52</v>
      </c>
      <c r="N24" s="26">
        <f>[1]Feuil1!AG36</f>
        <v>73.58</v>
      </c>
    </row>
    <row r="25" spans="1:56">
      <c r="A25" s="27" t="str">
        <f>UPPER([1]Feuil1!E37)</f>
        <v>FANGATAU</v>
      </c>
      <c r="B25" s="28"/>
      <c r="C25" s="28">
        <f>SUM(C26:C27)</f>
        <v>264</v>
      </c>
      <c r="D25" s="28">
        <f>SUM(D26:D27)</f>
        <v>82</v>
      </c>
      <c r="E25" s="28">
        <f>SUM(E26:E27)</f>
        <v>182</v>
      </c>
      <c r="F25" s="22">
        <f>E25/C25</f>
        <v>0.68939393939393945</v>
      </c>
      <c r="G25" s="28">
        <f>SUM(G26:G27)</f>
        <v>0</v>
      </c>
      <c r="H25" s="28">
        <f>SUM(H26:H27)</f>
        <v>182</v>
      </c>
      <c r="I25" s="27">
        <f>SUM(I26:I27)</f>
        <v>62</v>
      </c>
      <c r="J25" s="22">
        <f>I25/$C25</f>
        <v>0.23484848484848486</v>
      </c>
      <c r="K25" s="21">
        <f>I25/$H25</f>
        <v>0.34065934065934067</v>
      </c>
      <c r="L25" s="27">
        <f>SUM(L26:L27)</f>
        <v>120</v>
      </c>
      <c r="M25" s="22">
        <f>L25/$C25</f>
        <v>0.45454545454545453</v>
      </c>
      <c r="N25" s="21">
        <f>L25/$H25</f>
        <v>0.65934065934065933</v>
      </c>
      <c r="P25" s="23"/>
      <c r="Q25" s="23"/>
      <c r="S25" s="23"/>
      <c r="T25" s="23"/>
      <c r="V25" s="23"/>
      <c r="W25" s="23"/>
      <c r="Y25" s="23"/>
      <c r="Z25" s="23"/>
      <c r="AB25" s="23"/>
      <c r="AC25" s="23"/>
      <c r="AE25" s="23"/>
      <c r="AF25" s="23"/>
      <c r="AH25" s="23"/>
      <c r="AI25" s="23"/>
      <c r="AK25" s="23"/>
      <c r="AL25" s="23"/>
      <c r="AN25" s="23"/>
      <c r="AO25" s="23"/>
      <c r="AQ25" s="23"/>
      <c r="AR25" s="23"/>
      <c r="AT25" s="23"/>
      <c r="AU25" s="23"/>
      <c r="AW25" s="23"/>
      <c r="AX25" s="23"/>
      <c r="AZ25" s="23"/>
      <c r="BA25" s="23"/>
      <c r="BC25" s="23"/>
      <c r="BD25" s="23"/>
    </row>
    <row r="26" spans="1:56">
      <c r="A26" s="24" t="str">
        <f>[1]Feuil1!E37</f>
        <v>Fangatau</v>
      </c>
      <c r="B26" s="25">
        <f>[1]Feuil1!F37</f>
        <v>1</v>
      </c>
      <c r="C26" s="25">
        <f>[1]Feuil1!G37</f>
        <v>113</v>
      </c>
      <c r="D26" s="25">
        <f>[1]Feuil1!H37</f>
        <v>29</v>
      </c>
      <c r="E26" s="25">
        <f>[1]Feuil1!J37</f>
        <v>84</v>
      </c>
      <c r="F26" s="25">
        <f>[1]Feuil1!K37</f>
        <v>74.34</v>
      </c>
      <c r="G26" s="25">
        <f>[1]Feuil1!L37</f>
        <v>0</v>
      </c>
      <c r="H26" s="25">
        <f>[1]Feuil1!O37</f>
        <v>84</v>
      </c>
      <c r="I26" s="24">
        <f>[1]Feuil1!W37</f>
        <v>36</v>
      </c>
      <c r="J26" s="25">
        <f>[1]Feuil1!X37</f>
        <v>31.86</v>
      </c>
      <c r="K26" s="26">
        <f>[1]Feuil1!Y37</f>
        <v>42.86</v>
      </c>
      <c r="L26" s="24">
        <f>[1]Feuil1!AE37</f>
        <v>48</v>
      </c>
      <c r="M26" s="25">
        <f>[1]Feuil1!AF37</f>
        <v>42.48</v>
      </c>
      <c r="N26" s="26">
        <f>[1]Feuil1!AG37</f>
        <v>57.14</v>
      </c>
    </row>
    <row r="27" spans="1:56">
      <c r="A27" s="24" t="s">
        <v>48</v>
      </c>
      <c r="B27" s="25">
        <f>[1]Feuil1!F38</f>
        <v>2</v>
      </c>
      <c r="C27" s="25">
        <f>[1]Feuil1!G38</f>
        <v>151</v>
      </c>
      <c r="D27" s="25">
        <f>[1]Feuil1!H38</f>
        <v>53</v>
      </c>
      <c r="E27" s="25">
        <f>[1]Feuil1!J38</f>
        <v>98</v>
      </c>
      <c r="F27" s="25">
        <f>[1]Feuil1!K38</f>
        <v>64.900000000000006</v>
      </c>
      <c r="G27" s="25">
        <f>[1]Feuil1!L38</f>
        <v>0</v>
      </c>
      <c r="H27" s="25">
        <f>[1]Feuil1!O38</f>
        <v>98</v>
      </c>
      <c r="I27" s="24">
        <f>[1]Feuil1!W38</f>
        <v>26</v>
      </c>
      <c r="J27" s="25">
        <f>[1]Feuil1!X38</f>
        <v>17.22</v>
      </c>
      <c r="K27" s="26">
        <f>[1]Feuil1!Y38</f>
        <v>26.53</v>
      </c>
      <c r="L27" s="24">
        <f>[1]Feuil1!AE38</f>
        <v>72</v>
      </c>
      <c r="M27" s="25">
        <f>[1]Feuil1!AF38</f>
        <v>47.68</v>
      </c>
      <c r="N27" s="26">
        <f>[1]Feuil1!AG38</f>
        <v>73.47</v>
      </c>
    </row>
    <row r="28" spans="1:56">
      <c r="A28" s="27" t="str">
        <f>UPPER([1]Feuil1!E39)</f>
        <v>FATU-HIVA</v>
      </c>
      <c r="B28" s="28"/>
      <c r="C28" s="28">
        <f>SUM(C29:C30)</f>
        <v>513</v>
      </c>
      <c r="D28" s="28">
        <f>SUM(D29:D30)</f>
        <v>176</v>
      </c>
      <c r="E28" s="28">
        <f>SUM(E29:E30)</f>
        <v>337</v>
      </c>
      <c r="F28" s="22">
        <f>E28/C28</f>
        <v>0.65692007797270957</v>
      </c>
      <c r="G28" s="28">
        <f>SUM(G29:G30)</f>
        <v>6</v>
      </c>
      <c r="H28" s="28">
        <f>SUM(H29:H30)</f>
        <v>331</v>
      </c>
      <c r="I28" s="27">
        <f>SUM(I29:I30)</f>
        <v>159</v>
      </c>
      <c r="J28" s="22">
        <f>I28/$C28</f>
        <v>0.30994152046783624</v>
      </c>
      <c r="K28" s="21">
        <f>I28/$H28</f>
        <v>0.48036253776435045</v>
      </c>
      <c r="L28" s="27">
        <f>SUM(L29:L30)</f>
        <v>172</v>
      </c>
      <c r="M28" s="22">
        <f>L28/$C28</f>
        <v>0.33528265107212474</v>
      </c>
      <c r="N28" s="21">
        <f>L28/$H28</f>
        <v>0.51963746223564955</v>
      </c>
      <c r="P28" s="23"/>
      <c r="Q28" s="23"/>
      <c r="S28" s="23"/>
      <c r="T28" s="23"/>
      <c r="V28" s="23"/>
      <c r="W28" s="23"/>
      <c r="Y28" s="23"/>
      <c r="Z28" s="23"/>
      <c r="AB28" s="23"/>
      <c r="AC28" s="23"/>
      <c r="AE28" s="23"/>
      <c r="AF28" s="23"/>
      <c r="AH28" s="23"/>
      <c r="AI28" s="23"/>
      <c r="AK28" s="23"/>
      <c r="AL28" s="23"/>
      <c r="AN28" s="23"/>
      <c r="AO28" s="23"/>
      <c r="AQ28" s="23"/>
      <c r="AR28" s="23"/>
      <c r="AT28" s="23"/>
      <c r="AU28" s="23"/>
      <c r="AW28" s="23"/>
      <c r="AX28" s="23"/>
      <c r="AZ28" s="23"/>
      <c r="BA28" s="23"/>
      <c r="BC28" s="23"/>
      <c r="BD28" s="23"/>
    </row>
    <row r="29" spans="1:56">
      <c r="A29" s="24" t="s">
        <v>49</v>
      </c>
      <c r="B29" s="25">
        <f>[1]Feuil1!F39</f>
        <v>1</v>
      </c>
      <c r="C29" s="25">
        <f>[1]Feuil1!G39</f>
        <v>305</v>
      </c>
      <c r="D29" s="25">
        <f>[1]Feuil1!H39</f>
        <v>122</v>
      </c>
      <c r="E29" s="25">
        <f>[1]Feuil1!J39</f>
        <v>183</v>
      </c>
      <c r="F29" s="25">
        <f>[1]Feuil1!K39</f>
        <v>60</v>
      </c>
      <c r="G29" s="25">
        <f>[1]Feuil1!L39</f>
        <v>4</v>
      </c>
      <c r="H29" s="25">
        <f>[1]Feuil1!O39</f>
        <v>179</v>
      </c>
      <c r="I29" s="24">
        <f>[1]Feuil1!W39</f>
        <v>83</v>
      </c>
      <c r="J29" s="25">
        <f>[1]Feuil1!X39</f>
        <v>27.21</v>
      </c>
      <c r="K29" s="26">
        <f>[1]Feuil1!Y39</f>
        <v>46.37</v>
      </c>
      <c r="L29" s="24">
        <f>[1]Feuil1!AE39</f>
        <v>96</v>
      </c>
      <c r="M29" s="25">
        <f>[1]Feuil1!AF39</f>
        <v>31.48</v>
      </c>
      <c r="N29" s="26">
        <f>[1]Feuil1!AG39</f>
        <v>53.63</v>
      </c>
    </row>
    <row r="30" spans="1:56">
      <c r="A30" s="24" t="s">
        <v>50</v>
      </c>
      <c r="B30" s="25">
        <f>[1]Feuil1!F40</f>
        <v>2</v>
      </c>
      <c r="C30" s="25">
        <f>[1]Feuil1!G40</f>
        <v>208</v>
      </c>
      <c r="D30" s="25">
        <f>[1]Feuil1!H40</f>
        <v>54</v>
      </c>
      <c r="E30" s="25">
        <f>[1]Feuil1!J40</f>
        <v>154</v>
      </c>
      <c r="F30" s="25">
        <f>[1]Feuil1!K40</f>
        <v>74.040000000000006</v>
      </c>
      <c r="G30" s="25">
        <f>[1]Feuil1!L40</f>
        <v>2</v>
      </c>
      <c r="H30" s="25">
        <f>[1]Feuil1!O40</f>
        <v>152</v>
      </c>
      <c r="I30" s="24">
        <f>[1]Feuil1!W40</f>
        <v>76</v>
      </c>
      <c r="J30" s="25">
        <f>[1]Feuil1!X40</f>
        <v>36.54</v>
      </c>
      <c r="K30" s="26">
        <f>[1]Feuil1!Y40</f>
        <v>50</v>
      </c>
      <c r="L30" s="24">
        <f>[1]Feuil1!AE40</f>
        <v>76</v>
      </c>
      <c r="M30" s="25">
        <f>[1]Feuil1!AF40</f>
        <v>36.54</v>
      </c>
      <c r="N30" s="26">
        <f>[1]Feuil1!AG40</f>
        <v>50</v>
      </c>
    </row>
    <row r="31" spans="1:56">
      <c r="A31" s="27" t="str">
        <f>UPPER([1]Feuil1!E41)</f>
        <v>GAMBIER</v>
      </c>
      <c r="B31" s="28"/>
      <c r="C31" s="28">
        <f>SUM(C32)</f>
        <v>696</v>
      </c>
      <c r="D31" s="28">
        <f t="shared" ref="D31:E31" si="2">SUM(D32)</f>
        <v>263</v>
      </c>
      <c r="E31" s="28">
        <f t="shared" si="2"/>
        <v>433</v>
      </c>
      <c r="F31" s="22">
        <f>E31/C31</f>
        <v>0.62212643678160917</v>
      </c>
      <c r="G31" s="28">
        <f>SUM(G32)</f>
        <v>10</v>
      </c>
      <c r="H31" s="28">
        <f>SUM(H32)</f>
        <v>423</v>
      </c>
      <c r="I31" s="27">
        <f>SUM(I32)</f>
        <v>83</v>
      </c>
      <c r="J31" s="22">
        <f>I31/$C31</f>
        <v>0.11925287356321838</v>
      </c>
      <c r="K31" s="21">
        <f>I31/$H31</f>
        <v>0.19621749408983452</v>
      </c>
      <c r="L31" s="27">
        <f>SUM(L32)</f>
        <v>340</v>
      </c>
      <c r="M31" s="22">
        <f>L31/$C31</f>
        <v>0.4885057471264368</v>
      </c>
      <c r="N31" s="21">
        <f>L31/$H31</f>
        <v>0.80378250591016553</v>
      </c>
      <c r="P31" s="23"/>
      <c r="Q31" s="23"/>
      <c r="S31" s="23"/>
      <c r="T31" s="23"/>
      <c r="V31" s="23"/>
      <c r="W31" s="23"/>
      <c r="Y31" s="23"/>
      <c r="Z31" s="23"/>
      <c r="AB31" s="23"/>
      <c r="AC31" s="23"/>
      <c r="AE31" s="23"/>
      <c r="AF31" s="23"/>
      <c r="AH31" s="23"/>
      <c r="AI31" s="23"/>
      <c r="AK31" s="23"/>
      <c r="AL31" s="23"/>
      <c r="AN31" s="23"/>
      <c r="AO31" s="23"/>
      <c r="AQ31" s="23"/>
      <c r="AR31" s="23"/>
      <c r="AT31" s="23"/>
      <c r="AU31" s="23"/>
      <c r="AW31" s="23"/>
      <c r="AX31" s="23"/>
      <c r="AZ31" s="23"/>
      <c r="BA31" s="23"/>
      <c r="BC31" s="23"/>
      <c r="BD31" s="23"/>
    </row>
    <row r="32" spans="1:56">
      <c r="A32" s="24" t="s">
        <v>51</v>
      </c>
      <c r="B32" s="25">
        <f>[1]Feuil1!F41</f>
        <v>1</v>
      </c>
      <c r="C32" s="25">
        <f>[1]Feuil1!G41</f>
        <v>696</v>
      </c>
      <c r="D32" s="25">
        <f>[1]Feuil1!H41</f>
        <v>263</v>
      </c>
      <c r="E32" s="25">
        <f>[1]Feuil1!J41</f>
        <v>433</v>
      </c>
      <c r="F32" s="25">
        <f>[1]Feuil1!K41</f>
        <v>62.21</v>
      </c>
      <c r="G32" s="25">
        <f>[1]Feuil1!L41</f>
        <v>10</v>
      </c>
      <c r="H32" s="25">
        <f>[1]Feuil1!O41</f>
        <v>423</v>
      </c>
      <c r="I32" s="24">
        <f>[1]Feuil1!W41</f>
        <v>83</v>
      </c>
      <c r="J32" s="25">
        <f>[1]Feuil1!X41</f>
        <v>11.93</v>
      </c>
      <c r="K32" s="26">
        <f>[1]Feuil1!Y41</f>
        <v>19.62</v>
      </c>
      <c r="L32" s="24">
        <f>[1]Feuil1!AE41</f>
        <v>340</v>
      </c>
      <c r="M32" s="25">
        <f>[1]Feuil1!AF41</f>
        <v>48.85</v>
      </c>
      <c r="N32" s="26">
        <f>[1]Feuil1!AG41</f>
        <v>80.38</v>
      </c>
    </row>
    <row r="33" spans="1:56">
      <c r="A33" s="27" t="str">
        <f>UPPER([1]Feuil1!E42)</f>
        <v>HAO</v>
      </c>
      <c r="B33" s="28"/>
      <c r="C33" s="28">
        <f>SUM(C34:C36)</f>
        <v>1153</v>
      </c>
      <c r="D33" s="28">
        <f t="shared" ref="D33:E33" si="3">SUM(D34:D36)</f>
        <v>490</v>
      </c>
      <c r="E33" s="28">
        <f t="shared" si="3"/>
        <v>663</v>
      </c>
      <c r="F33" s="22">
        <f>E33/C33</f>
        <v>0.57502168256721597</v>
      </c>
      <c r="G33" s="28">
        <f t="shared" ref="G33:I33" si="4">SUM(G34:G36)</f>
        <v>13</v>
      </c>
      <c r="H33" s="28">
        <f t="shared" si="4"/>
        <v>650</v>
      </c>
      <c r="I33" s="27">
        <f t="shared" si="4"/>
        <v>263</v>
      </c>
      <c r="J33" s="22">
        <f>I33/$C33</f>
        <v>0.22810060711188204</v>
      </c>
      <c r="K33" s="21">
        <f>I33/$H33</f>
        <v>0.4046153846153846</v>
      </c>
      <c r="L33" s="27">
        <f t="shared" ref="L33" si="5">SUM(L34:L36)</f>
        <v>387</v>
      </c>
      <c r="M33" s="22">
        <f>L33/$C33</f>
        <v>0.33564614050303554</v>
      </c>
      <c r="N33" s="21">
        <f>L33/$H33</f>
        <v>0.5953846153846154</v>
      </c>
      <c r="P33" s="23"/>
      <c r="Q33" s="23"/>
      <c r="S33" s="23"/>
      <c r="T33" s="23"/>
      <c r="V33" s="23"/>
      <c r="W33" s="23"/>
      <c r="Y33" s="23"/>
      <c r="Z33" s="23"/>
      <c r="AB33" s="23"/>
      <c r="AC33" s="23"/>
      <c r="AE33" s="23"/>
      <c r="AF33" s="23"/>
      <c r="AH33" s="23"/>
      <c r="AI33" s="23"/>
      <c r="AK33" s="23"/>
      <c r="AL33" s="23"/>
      <c r="AN33" s="23"/>
      <c r="AO33" s="23"/>
      <c r="AQ33" s="23"/>
      <c r="AR33" s="23"/>
      <c r="AT33" s="23"/>
      <c r="AU33" s="23"/>
      <c r="AW33" s="23"/>
      <c r="AX33" s="23"/>
      <c r="AZ33" s="23"/>
      <c r="BA33" s="23"/>
      <c r="BC33" s="23"/>
      <c r="BD33" s="23"/>
    </row>
    <row r="34" spans="1:56">
      <c r="A34" s="24" t="str">
        <f>[1]Feuil1!E42</f>
        <v>Hao</v>
      </c>
      <c r="B34" s="25">
        <f>[1]Feuil1!F42</f>
        <v>1</v>
      </c>
      <c r="C34" s="25">
        <f>[1]Feuil1!G42</f>
        <v>967</v>
      </c>
      <c r="D34" s="25">
        <f>[1]Feuil1!H42</f>
        <v>416</v>
      </c>
      <c r="E34" s="25">
        <f>[1]Feuil1!J42</f>
        <v>551</v>
      </c>
      <c r="F34" s="25">
        <f>[1]Feuil1!K42</f>
        <v>56.98</v>
      </c>
      <c r="G34" s="25">
        <f>[1]Feuil1!L42</f>
        <v>13</v>
      </c>
      <c r="H34" s="25">
        <f>[1]Feuil1!O42</f>
        <v>538</v>
      </c>
      <c r="I34" s="24">
        <f>[1]Feuil1!W42</f>
        <v>210</v>
      </c>
      <c r="J34" s="25">
        <f>[1]Feuil1!X42</f>
        <v>21.72</v>
      </c>
      <c r="K34" s="26">
        <f>[1]Feuil1!Y42</f>
        <v>39.03</v>
      </c>
      <c r="L34" s="24">
        <f>[1]Feuil1!AE42</f>
        <v>328</v>
      </c>
      <c r="M34" s="25">
        <f>[1]Feuil1!AF42</f>
        <v>33.92</v>
      </c>
      <c r="N34" s="26">
        <f>[1]Feuil1!AG42</f>
        <v>60.97</v>
      </c>
    </row>
    <row r="35" spans="1:56">
      <c r="A35" s="24" t="s">
        <v>52</v>
      </c>
      <c r="B35" s="25">
        <f>[1]Feuil1!F43</f>
        <v>2</v>
      </c>
      <c r="C35" s="25">
        <f>[1]Feuil1!G43</f>
        <v>146</v>
      </c>
      <c r="D35" s="25">
        <f>[1]Feuil1!H43</f>
        <v>52</v>
      </c>
      <c r="E35" s="25">
        <f>[1]Feuil1!J43</f>
        <v>94</v>
      </c>
      <c r="F35" s="25">
        <f>[1]Feuil1!K43</f>
        <v>64.38</v>
      </c>
      <c r="G35" s="25">
        <f>[1]Feuil1!L43</f>
        <v>0</v>
      </c>
      <c r="H35" s="25">
        <f>[1]Feuil1!O43</f>
        <v>94</v>
      </c>
      <c r="I35" s="24">
        <f>[1]Feuil1!W43</f>
        <v>37</v>
      </c>
      <c r="J35" s="25">
        <f>[1]Feuil1!X43</f>
        <v>25.34</v>
      </c>
      <c r="K35" s="26">
        <f>[1]Feuil1!Y43</f>
        <v>39.36</v>
      </c>
      <c r="L35" s="24">
        <f>[1]Feuil1!AE43</f>
        <v>57</v>
      </c>
      <c r="M35" s="25">
        <f>[1]Feuil1!AF43</f>
        <v>39.04</v>
      </c>
      <c r="N35" s="26">
        <f>[1]Feuil1!AG43</f>
        <v>60.64</v>
      </c>
    </row>
    <row r="36" spans="1:56">
      <c r="A36" s="24" t="s">
        <v>53</v>
      </c>
      <c r="B36" s="25">
        <f>[1]Feuil1!F44</f>
        <v>3</v>
      </c>
      <c r="C36" s="25">
        <f>[1]Feuil1!G44</f>
        <v>40</v>
      </c>
      <c r="D36" s="25">
        <f>[1]Feuil1!H44</f>
        <v>22</v>
      </c>
      <c r="E36" s="25">
        <f>[1]Feuil1!J44</f>
        <v>18</v>
      </c>
      <c r="F36" s="25">
        <f>[1]Feuil1!K44</f>
        <v>45</v>
      </c>
      <c r="G36" s="25">
        <f>[1]Feuil1!L44</f>
        <v>0</v>
      </c>
      <c r="H36" s="25">
        <f>[1]Feuil1!O44</f>
        <v>18</v>
      </c>
      <c r="I36" s="24">
        <f>[1]Feuil1!W44</f>
        <v>16</v>
      </c>
      <c r="J36" s="25">
        <f>[1]Feuil1!X44</f>
        <v>40</v>
      </c>
      <c r="K36" s="26">
        <f>[1]Feuil1!Y44</f>
        <v>88.89</v>
      </c>
      <c r="L36" s="24">
        <f>[1]Feuil1!AE44</f>
        <v>2</v>
      </c>
      <c r="M36" s="25">
        <f>[1]Feuil1!AF44</f>
        <v>5</v>
      </c>
      <c r="N36" s="26">
        <f>[1]Feuil1!AG44</f>
        <v>11.11</v>
      </c>
    </row>
    <row r="37" spans="1:56">
      <c r="A37" s="27" t="str">
        <f>UPPER([1]Feuil1!E45)</f>
        <v>HIKUERU</v>
      </c>
      <c r="B37" s="28"/>
      <c r="C37" s="28">
        <f>SUM(C38:C39)</f>
        <v>195</v>
      </c>
      <c r="D37" s="28">
        <f>SUM(D38:D39)</f>
        <v>51</v>
      </c>
      <c r="E37" s="28">
        <f>SUM(E38:E39)</f>
        <v>144</v>
      </c>
      <c r="F37" s="22">
        <f>E37/C37</f>
        <v>0.7384615384615385</v>
      </c>
      <c r="G37" s="28">
        <f>SUM(G38:G39)</f>
        <v>2</v>
      </c>
      <c r="H37" s="28">
        <f>SUM(H38:H39)</f>
        <v>142</v>
      </c>
      <c r="I37" s="27">
        <f>SUM(I38:I39)</f>
        <v>118</v>
      </c>
      <c r="J37" s="22">
        <f>I37/$C37</f>
        <v>0.60512820512820509</v>
      </c>
      <c r="K37" s="21">
        <f>I37/$H37</f>
        <v>0.83098591549295775</v>
      </c>
      <c r="L37" s="27">
        <f>SUM(L38:L39)</f>
        <v>24</v>
      </c>
      <c r="M37" s="22">
        <f>L37/$C37</f>
        <v>0.12307692307692308</v>
      </c>
      <c r="N37" s="21">
        <f>L37/$H37</f>
        <v>0.16901408450704225</v>
      </c>
      <c r="P37" s="23"/>
      <c r="Q37" s="23"/>
      <c r="S37" s="23"/>
      <c r="T37" s="23"/>
      <c r="V37" s="23"/>
      <c r="W37" s="23"/>
      <c r="Y37" s="23"/>
      <c r="Z37" s="23"/>
      <c r="AB37" s="23"/>
      <c r="AC37" s="23"/>
      <c r="AE37" s="23"/>
      <c r="AF37" s="23"/>
      <c r="AH37" s="23"/>
      <c r="AI37" s="23"/>
      <c r="AK37" s="23"/>
      <c r="AL37" s="23"/>
      <c r="AN37" s="23"/>
      <c r="AO37" s="23"/>
      <c r="AQ37" s="23"/>
      <c r="AR37" s="23"/>
      <c r="AT37" s="23"/>
      <c r="AU37" s="23"/>
      <c r="AW37" s="23"/>
      <c r="AX37" s="23"/>
      <c r="AZ37" s="23"/>
      <c r="BA37" s="23"/>
      <c r="BC37" s="23"/>
      <c r="BD37" s="23"/>
    </row>
    <row r="38" spans="1:56">
      <c r="A38" s="24" t="str">
        <f>[1]Feuil1!E45</f>
        <v>Hikueru</v>
      </c>
      <c r="B38" s="25">
        <f>[1]Feuil1!F45</f>
        <v>1</v>
      </c>
      <c r="C38" s="25">
        <f>[1]Feuil1!G45</f>
        <v>120</v>
      </c>
      <c r="D38" s="25">
        <f>[1]Feuil1!H45</f>
        <v>24</v>
      </c>
      <c r="E38" s="25">
        <f>[1]Feuil1!J45</f>
        <v>96</v>
      </c>
      <c r="F38" s="25">
        <f>[1]Feuil1!K45</f>
        <v>80</v>
      </c>
      <c r="G38" s="25">
        <f>[1]Feuil1!L45</f>
        <v>1</v>
      </c>
      <c r="H38" s="25">
        <f>[1]Feuil1!O45</f>
        <v>95</v>
      </c>
      <c r="I38" s="24">
        <f>[1]Feuil1!W45</f>
        <v>88</v>
      </c>
      <c r="J38" s="25">
        <f>[1]Feuil1!X45</f>
        <v>73.33</v>
      </c>
      <c r="K38" s="26">
        <f>[1]Feuil1!Y45</f>
        <v>92.63</v>
      </c>
      <c r="L38" s="24">
        <f>[1]Feuil1!AE45</f>
        <v>7</v>
      </c>
      <c r="M38" s="25">
        <f>[1]Feuil1!AF45</f>
        <v>5.83</v>
      </c>
      <c r="N38" s="26">
        <f>[1]Feuil1!AG45</f>
        <v>7.37</v>
      </c>
    </row>
    <row r="39" spans="1:56">
      <c r="A39" s="24" t="s">
        <v>54</v>
      </c>
      <c r="B39" s="25">
        <f>[1]Feuil1!F46</f>
        <v>2</v>
      </c>
      <c r="C39" s="25">
        <f>[1]Feuil1!G46</f>
        <v>75</v>
      </c>
      <c r="D39" s="25">
        <f>[1]Feuil1!H46</f>
        <v>27</v>
      </c>
      <c r="E39" s="25">
        <f>[1]Feuil1!J46</f>
        <v>48</v>
      </c>
      <c r="F39" s="25">
        <f>[1]Feuil1!K46</f>
        <v>64</v>
      </c>
      <c r="G39" s="25">
        <f>[1]Feuil1!L46</f>
        <v>1</v>
      </c>
      <c r="H39" s="25">
        <f>[1]Feuil1!O46</f>
        <v>47</v>
      </c>
      <c r="I39" s="24">
        <f>[1]Feuil1!W46</f>
        <v>30</v>
      </c>
      <c r="J39" s="25">
        <f>[1]Feuil1!X46</f>
        <v>40</v>
      </c>
      <c r="K39" s="26">
        <f>[1]Feuil1!Y46</f>
        <v>63.83</v>
      </c>
      <c r="L39" s="24">
        <f>[1]Feuil1!AE46</f>
        <v>17</v>
      </c>
      <c r="M39" s="25">
        <f>[1]Feuil1!AF46</f>
        <v>22.67</v>
      </c>
      <c r="N39" s="26">
        <f>[1]Feuil1!AG46</f>
        <v>36.17</v>
      </c>
    </row>
    <row r="40" spans="1:56">
      <c r="A40" s="27" t="str">
        <f>UPPER([1]Feuil1!E53)</f>
        <v>HIVA-OA</v>
      </c>
      <c r="B40" s="28"/>
      <c r="C40" s="28">
        <f>SUM(C41:C44)</f>
        <v>1723</v>
      </c>
      <c r="D40" s="28">
        <f>SUM(D41:D44)</f>
        <v>511</v>
      </c>
      <c r="E40" s="28">
        <f>SUM(E41:E44)</f>
        <v>1212</v>
      </c>
      <c r="F40" s="22">
        <f>E40/C40</f>
        <v>0.70342426001160763</v>
      </c>
      <c r="G40" s="28">
        <f>SUM(G41:G44)</f>
        <v>19</v>
      </c>
      <c r="H40" s="28">
        <f>SUM(H41:H44)</f>
        <v>1193</v>
      </c>
      <c r="I40" s="27">
        <f>SUM(I41:I44)</f>
        <v>609</v>
      </c>
      <c r="J40" s="22">
        <f>I40/$C40</f>
        <v>0.3534532791642484</v>
      </c>
      <c r="K40" s="21">
        <f>I40/$H40</f>
        <v>0.51047778709136626</v>
      </c>
      <c r="L40" s="27">
        <f>SUM(L41:L44)</f>
        <v>584</v>
      </c>
      <c r="M40" s="22">
        <f>L40/$C40</f>
        <v>0.33894370284387698</v>
      </c>
      <c r="N40" s="21">
        <f>L40/$H40</f>
        <v>0.48952221290863368</v>
      </c>
      <c r="P40" s="23"/>
      <c r="Q40" s="23"/>
      <c r="S40" s="23"/>
      <c r="T40" s="23"/>
      <c r="V40" s="23"/>
      <c r="W40" s="23"/>
      <c r="Y40" s="23"/>
      <c r="Z40" s="23"/>
      <c r="AB40" s="23"/>
      <c r="AC40" s="23"/>
      <c r="AE40" s="23"/>
      <c r="AF40" s="23"/>
      <c r="AH40" s="23"/>
      <c r="AI40" s="23"/>
      <c r="AK40" s="23"/>
      <c r="AL40" s="23"/>
      <c r="AN40" s="23"/>
      <c r="AO40" s="23"/>
      <c r="AQ40" s="23"/>
      <c r="AR40" s="23"/>
      <c r="AT40" s="23"/>
      <c r="AU40" s="23"/>
      <c r="AW40" s="23"/>
      <c r="AX40" s="23"/>
      <c r="AZ40" s="23"/>
      <c r="BA40" s="23"/>
      <c r="BC40" s="23"/>
      <c r="BD40" s="23"/>
    </row>
    <row r="41" spans="1:56">
      <c r="A41" s="24" t="s">
        <v>55</v>
      </c>
      <c r="B41" s="25">
        <f>[1]Feuil1!F53</f>
        <v>1</v>
      </c>
      <c r="C41" s="25">
        <f>[1]Feuil1!G53</f>
        <v>1284</v>
      </c>
      <c r="D41" s="25">
        <f>[1]Feuil1!H53</f>
        <v>395</v>
      </c>
      <c r="E41" s="25">
        <f>[1]Feuil1!J53</f>
        <v>889</v>
      </c>
      <c r="F41" s="25">
        <f>[1]Feuil1!K53</f>
        <v>69.239999999999995</v>
      </c>
      <c r="G41" s="25">
        <f>[1]Feuil1!L53</f>
        <v>16</v>
      </c>
      <c r="H41" s="25">
        <f>[1]Feuil1!O53</f>
        <v>873</v>
      </c>
      <c r="I41" s="24">
        <f>[1]Feuil1!W53</f>
        <v>449</v>
      </c>
      <c r="J41" s="25">
        <f>[1]Feuil1!X53</f>
        <v>34.97</v>
      </c>
      <c r="K41" s="26">
        <f>[1]Feuil1!Y53</f>
        <v>51.43</v>
      </c>
      <c r="L41" s="24">
        <f>[1]Feuil1!AE53</f>
        <v>424</v>
      </c>
      <c r="M41" s="25">
        <f>[1]Feuil1!AF53</f>
        <v>33.020000000000003</v>
      </c>
      <c r="N41" s="26">
        <f>[1]Feuil1!AG53</f>
        <v>48.57</v>
      </c>
    </row>
    <row r="42" spans="1:56">
      <c r="A42" s="24" t="s">
        <v>56</v>
      </c>
      <c r="B42" s="25">
        <f>[1]Feuil1!F54</f>
        <v>2</v>
      </c>
      <c r="C42" s="25">
        <f>[1]Feuil1!G54</f>
        <v>124</v>
      </c>
      <c r="D42" s="25">
        <f>[1]Feuil1!H54</f>
        <v>18</v>
      </c>
      <c r="E42" s="25">
        <f>[1]Feuil1!J54</f>
        <v>106</v>
      </c>
      <c r="F42" s="25">
        <f>[1]Feuil1!K54</f>
        <v>85.48</v>
      </c>
      <c r="G42" s="25">
        <f>[1]Feuil1!L54</f>
        <v>1</v>
      </c>
      <c r="H42" s="25">
        <f>[1]Feuil1!O54</f>
        <v>105</v>
      </c>
      <c r="I42" s="24">
        <f>[1]Feuil1!W54</f>
        <v>56</v>
      </c>
      <c r="J42" s="25">
        <f>[1]Feuil1!X54</f>
        <v>45.16</v>
      </c>
      <c r="K42" s="26">
        <f>[1]Feuil1!Y54</f>
        <v>53.33</v>
      </c>
      <c r="L42" s="24">
        <f>[1]Feuil1!AE54</f>
        <v>49</v>
      </c>
      <c r="M42" s="25">
        <f>[1]Feuil1!AF54</f>
        <v>39.520000000000003</v>
      </c>
      <c r="N42" s="26">
        <f>[1]Feuil1!AG54</f>
        <v>46.67</v>
      </c>
    </row>
    <row r="43" spans="1:56">
      <c r="A43" s="24" t="s">
        <v>57</v>
      </c>
      <c r="B43" s="25">
        <f>[1]Feuil1!F55</f>
        <v>3</v>
      </c>
      <c r="C43" s="25">
        <f>[1]Feuil1!G55</f>
        <v>255</v>
      </c>
      <c r="D43" s="25">
        <f>[1]Feuil1!H55</f>
        <v>81</v>
      </c>
      <c r="E43" s="25">
        <f>[1]Feuil1!J55</f>
        <v>174</v>
      </c>
      <c r="F43" s="25">
        <f>[1]Feuil1!K55</f>
        <v>68.239999999999995</v>
      </c>
      <c r="G43" s="25">
        <f>[1]Feuil1!L55</f>
        <v>0</v>
      </c>
      <c r="H43" s="25">
        <f>[1]Feuil1!O55</f>
        <v>174</v>
      </c>
      <c r="I43" s="24">
        <f>[1]Feuil1!W55</f>
        <v>90</v>
      </c>
      <c r="J43" s="25">
        <f>[1]Feuil1!X55</f>
        <v>35.29</v>
      </c>
      <c r="K43" s="26">
        <f>[1]Feuil1!Y55</f>
        <v>51.72</v>
      </c>
      <c r="L43" s="24">
        <f>[1]Feuil1!AE55</f>
        <v>84</v>
      </c>
      <c r="M43" s="25">
        <f>[1]Feuil1!AF55</f>
        <v>32.94</v>
      </c>
      <c r="N43" s="26">
        <f>[1]Feuil1!AG55</f>
        <v>48.28</v>
      </c>
    </row>
    <row r="44" spans="1:56">
      <c r="A44" s="24" t="s">
        <v>58</v>
      </c>
      <c r="B44" s="25">
        <f>[1]Feuil1!F56</f>
        <v>4</v>
      </c>
      <c r="C44" s="25">
        <f>[1]Feuil1!G56</f>
        <v>60</v>
      </c>
      <c r="D44" s="25">
        <f>[1]Feuil1!H56</f>
        <v>17</v>
      </c>
      <c r="E44" s="25">
        <f>[1]Feuil1!J56</f>
        <v>43</v>
      </c>
      <c r="F44" s="25">
        <f>[1]Feuil1!K56</f>
        <v>71.67</v>
      </c>
      <c r="G44" s="25">
        <f>[1]Feuil1!L56</f>
        <v>2</v>
      </c>
      <c r="H44" s="25">
        <f>[1]Feuil1!O56</f>
        <v>41</v>
      </c>
      <c r="I44" s="24">
        <f>[1]Feuil1!W56</f>
        <v>14</v>
      </c>
      <c r="J44" s="25">
        <f>[1]Feuil1!X56</f>
        <v>23.33</v>
      </c>
      <c r="K44" s="26">
        <f>[1]Feuil1!Y56</f>
        <v>34.15</v>
      </c>
      <c r="L44" s="24">
        <f>[1]Feuil1!AE56</f>
        <v>27</v>
      </c>
      <c r="M44" s="25">
        <f>[1]Feuil1!AF56</f>
        <v>45</v>
      </c>
      <c r="N44" s="26">
        <f>[1]Feuil1!AG56</f>
        <v>65.849999999999994</v>
      </c>
    </row>
    <row r="45" spans="1:56">
      <c r="A45" s="27" t="str">
        <f>UPPER([1]Feuil1!E77)</f>
        <v>MAKEMO</v>
      </c>
      <c r="B45" s="28"/>
      <c r="C45" s="28">
        <f>SUM(C46:C50)</f>
        <v>1069</v>
      </c>
      <c r="D45" s="28">
        <f>SUM(D46:D50)</f>
        <v>395</v>
      </c>
      <c r="E45" s="28">
        <f>SUM(E46:E50)</f>
        <v>674</v>
      </c>
      <c r="F45" s="22">
        <f>E45/C45</f>
        <v>0.63049579045837234</v>
      </c>
      <c r="G45" s="28">
        <f>SUM(G46:G50)</f>
        <v>22</v>
      </c>
      <c r="H45" s="28">
        <f>SUM(H46:H50)</f>
        <v>652</v>
      </c>
      <c r="I45" s="27">
        <f>SUM(I46:I50)</f>
        <v>210</v>
      </c>
      <c r="J45" s="22">
        <f>I45/$C45</f>
        <v>0.19644527595884004</v>
      </c>
      <c r="K45" s="21">
        <f>I45/$H45</f>
        <v>0.32208588957055212</v>
      </c>
      <c r="L45" s="27">
        <f>SUM(L46:L50)</f>
        <v>442</v>
      </c>
      <c r="M45" s="22">
        <f>L45/$C45</f>
        <v>0.41347053320860616</v>
      </c>
      <c r="N45" s="21">
        <f>L45/$H45</f>
        <v>0.67791411042944782</v>
      </c>
      <c r="P45" s="23"/>
      <c r="Q45" s="23"/>
      <c r="S45" s="23"/>
      <c r="T45" s="23"/>
      <c r="V45" s="23"/>
      <c r="W45" s="23"/>
      <c r="Y45" s="23"/>
      <c r="Z45" s="23"/>
      <c r="AB45" s="23"/>
      <c r="AC45" s="23"/>
      <c r="AE45" s="23"/>
      <c r="AF45" s="23"/>
      <c r="AH45" s="23"/>
      <c r="AI45" s="23"/>
      <c r="AK45" s="23"/>
      <c r="AL45" s="23"/>
      <c r="AN45" s="23"/>
      <c r="AO45" s="23"/>
      <c r="AQ45" s="23"/>
      <c r="AR45" s="23"/>
      <c r="AT45" s="23"/>
      <c r="AU45" s="23"/>
      <c r="AW45" s="23"/>
      <c r="AX45" s="23"/>
      <c r="AZ45" s="23"/>
      <c r="BA45" s="23"/>
      <c r="BC45" s="23"/>
      <c r="BD45" s="23"/>
    </row>
    <row r="46" spans="1:56">
      <c r="A46" s="24" t="str">
        <f>[1]Feuil1!E77</f>
        <v>Makemo</v>
      </c>
      <c r="B46" s="25">
        <f>[1]Feuil1!F77</f>
        <v>1</v>
      </c>
      <c r="C46" s="25">
        <f>[1]Feuil1!G77</f>
        <v>524</v>
      </c>
      <c r="D46" s="25">
        <f>[1]Feuil1!H77</f>
        <v>171</v>
      </c>
      <c r="E46" s="25">
        <f>[1]Feuil1!J77</f>
        <v>353</v>
      </c>
      <c r="F46" s="25">
        <f>[1]Feuil1!K77</f>
        <v>67.37</v>
      </c>
      <c r="G46" s="25">
        <f>[1]Feuil1!L77</f>
        <v>16</v>
      </c>
      <c r="H46" s="25">
        <f>[1]Feuil1!O77</f>
        <v>337</v>
      </c>
      <c r="I46" s="24">
        <f>[1]Feuil1!W77</f>
        <v>106</v>
      </c>
      <c r="J46" s="25">
        <f>[1]Feuil1!X77</f>
        <v>20.23</v>
      </c>
      <c r="K46" s="26">
        <f>[1]Feuil1!Y77</f>
        <v>31.45</v>
      </c>
      <c r="L46" s="24">
        <f>[1]Feuil1!AE77</f>
        <v>231</v>
      </c>
      <c r="M46" s="25">
        <f>[1]Feuil1!AF77</f>
        <v>44.08</v>
      </c>
      <c r="N46" s="26">
        <f>[1]Feuil1!AG77</f>
        <v>68.55</v>
      </c>
    </row>
    <row r="47" spans="1:56">
      <c r="A47" s="24" t="s">
        <v>59</v>
      </c>
      <c r="B47" s="25">
        <f>[1]Feuil1!F78</f>
        <v>2</v>
      </c>
      <c r="C47" s="25">
        <f>[1]Feuil1!G78</f>
        <v>208</v>
      </c>
      <c r="D47" s="25">
        <f>[1]Feuil1!H78</f>
        <v>111</v>
      </c>
      <c r="E47" s="25">
        <f>[1]Feuil1!J78</f>
        <v>97</v>
      </c>
      <c r="F47" s="25">
        <f>[1]Feuil1!K78</f>
        <v>46.63</v>
      </c>
      <c r="G47" s="25">
        <f>[1]Feuil1!L78</f>
        <v>0</v>
      </c>
      <c r="H47" s="25">
        <f>[1]Feuil1!O78</f>
        <v>97</v>
      </c>
      <c r="I47" s="24">
        <f>[1]Feuil1!W78</f>
        <v>24</v>
      </c>
      <c r="J47" s="25">
        <f>[1]Feuil1!X78</f>
        <v>11.54</v>
      </c>
      <c r="K47" s="26">
        <f>[1]Feuil1!Y78</f>
        <v>24.74</v>
      </c>
      <c r="L47" s="24">
        <f>[1]Feuil1!AE78</f>
        <v>73</v>
      </c>
      <c r="M47" s="25">
        <f>[1]Feuil1!AF78</f>
        <v>35.1</v>
      </c>
      <c r="N47" s="26">
        <f>[1]Feuil1!AG78</f>
        <v>75.260000000000005</v>
      </c>
    </row>
    <row r="48" spans="1:56">
      <c r="A48" s="24" t="s">
        <v>60</v>
      </c>
      <c r="B48" s="25">
        <f>[1]Feuil1!F79</f>
        <v>3</v>
      </c>
      <c r="C48" s="25">
        <f>[1]Feuil1!G79</f>
        <v>80</v>
      </c>
      <c r="D48" s="25">
        <f>[1]Feuil1!H79</f>
        <v>12</v>
      </c>
      <c r="E48" s="25">
        <f>[1]Feuil1!J79</f>
        <v>68</v>
      </c>
      <c r="F48" s="25">
        <f>[1]Feuil1!K79</f>
        <v>85</v>
      </c>
      <c r="G48" s="25">
        <f>[1]Feuil1!L79</f>
        <v>3</v>
      </c>
      <c r="H48" s="25">
        <f>[1]Feuil1!O79</f>
        <v>65</v>
      </c>
      <c r="I48" s="24">
        <f>[1]Feuil1!W79</f>
        <v>15</v>
      </c>
      <c r="J48" s="25">
        <f>[1]Feuil1!X79</f>
        <v>18.75</v>
      </c>
      <c r="K48" s="26">
        <f>[1]Feuil1!Y79</f>
        <v>23.08</v>
      </c>
      <c r="L48" s="24">
        <f>[1]Feuil1!AE79</f>
        <v>50</v>
      </c>
      <c r="M48" s="25">
        <f>[1]Feuil1!AF79</f>
        <v>62.5</v>
      </c>
      <c r="N48" s="26">
        <f>[1]Feuil1!AG79</f>
        <v>76.92</v>
      </c>
    </row>
    <row r="49" spans="1:56">
      <c r="A49" s="24" t="s">
        <v>61</v>
      </c>
      <c r="B49" s="25">
        <f>[1]Feuil1!F80</f>
        <v>4</v>
      </c>
      <c r="C49" s="25">
        <f>[1]Feuil1!G80</f>
        <v>100</v>
      </c>
      <c r="D49" s="25">
        <f>[1]Feuil1!H80</f>
        <v>44</v>
      </c>
      <c r="E49" s="25">
        <f>[1]Feuil1!J80</f>
        <v>56</v>
      </c>
      <c r="F49" s="25">
        <f>[1]Feuil1!K80</f>
        <v>56</v>
      </c>
      <c r="G49" s="25">
        <f>[1]Feuil1!L80</f>
        <v>0</v>
      </c>
      <c r="H49" s="25">
        <f>[1]Feuil1!O80</f>
        <v>56</v>
      </c>
      <c r="I49" s="24">
        <f>[1]Feuil1!W80</f>
        <v>13</v>
      </c>
      <c r="J49" s="25">
        <f>[1]Feuil1!X80</f>
        <v>13</v>
      </c>
      <c r="K49" s="26">
        <f>[1]Feuil1!Y80</f>
        <v>23.21</v>
      </c>
      <c r="L49" s="24">
        <f>[1]Feuil1!AE80</f>
        <v>43</v>
      </c>
      <c r="M49" s="25">
        <f>[1]Feuil1!AF80</f>
        <v>43</v>
      </c>
      <c r="N49" s="26">
        <f>[1]Feuil1!AG80</f>
        <v>76.790000000000006</v>
      </c>
    </row>
    <row r="50" spans="1:56">
      <c r="A50" s="24" t="s">
        <v>62</v>
      </c>
      <c r="B50" s="25">
        <f>[1]Feuil1!F81</f>
        <v>5</v>
      </c>
      <c r="C50" s="25">
        <f>[1]Feuil1!G81</f>
        <v>157</v>
      </c>
      <c r="D50" s="25">
        <f>[1]Feuil1!H81</f>
        <v>57</v>
      </c>
      <c r="E50" s="25">
        <f>[1]Feuil1!J81</f>
        <v>100</v>
      </c>
      <c r="F50" s="25">
        <f>[1]Feuil1!K81</f>
        <v>63.69</v>
      </c>
      <c r="G50" s="25">
        <f>[1]Feuil1!L81</f>
        <v>3</v>
      </c>
      <c r="H50" s="25">
        <f>[1]Feuil1!O81</f>
        <v>97</v>
      </c>
      <c r="I50" s="24">
        <f>[1]Feuil1!W81</f>
        <v>52</v>
      </c>
      <c r="J50" s="25">
        <f>[1]Feuil1!X81</f>
        <v>33.119999999999997</v>
      </c>
      <c r="K50" s="26">
        <f>[1]Feuil1!Y81</f>
        <v>53.61</v>
      </c>
      <c r="L50" s="24">
        <f>[1]Feuil1!AE81</f>
        <v>45</v>
      </c>
      <c r="M50" s="25">
        <f>[1]Feuil1!AF81</f>
        <v>28.66</v>
      </c>
      <c r="N50" s="26">
        <f>[1]Feuil1!AG81</f>
        <v>46.39</v>
      </c>
    </row>
    <row r="51" spans="1:56">
      <c r="A51" s="27" t="str">
        <f>UPPER([1]Feuil1!E82)</f>
        <v>MANIHI</v>
      </c>
      <c r="B51" s="28"/>
      <c r="C51" s="28">
        <f>SUM(C52:C53)</f>
        <v>879</v>
      </c>
      <c r="D51" s="28">
        <f>SUM(D52:D53)</f>
        <v>300</v>
      </c>
      <c r="E51" s="28">
        <f>SUM(E52:E53)</f>
        <v>579</v>
      </c>
      <c r="F51" s="22">
        <f>E51/C51</f>
        <v>0.65870307167235498</v>
      </c>
      <c r="G51" s="28">
        <f>SUM(G52:G53)</f>
        <v>11</v>
      </c>
      <c r="H51" s="28">
        <f>SUM(H52:H53)</f>
        <v>568</v>
      </c>
      <c r="I51" s="27">
        <f>SUM(I52:I53)</f>
        <v>271</v>
      </c>
      <c r="J51" s="22">
        <f>I51/$C51</f>
        <v>0.30830489192263938</v>
      </c>
      <c r="K51" s="21">
        <f>I51/$H51</f>
        <v>0.477112676056338</v>
      </c>
      <c r="L51" s="27">
        <f>SUM(L52:L53)</f>
        <v>297</v>
      </c>
      <c r="M51" s="22">
        <f>L51/$C51</f>
        <v>0.33788395904436858</v>
      </c>
      <c r="N51" s="21">
        <f>L51/$H51</f>
        <v>0.522887323943662</v>
      </c>
      <c r="P51" s="23"/>
      <c r="Q51" s="23"/>
      <c r="S51" s="23"/>
      <c r="T51" s="23"/>
      <c r="V51" s="23"/>
      <c r="W51" s="23"/>
      <c r="Y51" s="23"/>
      <c r="Z51" s="23"/>
      <c r="AB51" s="23"/>
      <c r="AC51" s="23"/>
      <c r="AE51" s="23"/>
      <c r="AF51" s="23"/>
      <c r="AH51" s="23"/>
      <c r="AI51" s="23"/>
      <c r="AK51" s="23"/>
      <c r="AL51" s="23"/>
      <c r="AN51" s="23"/>
      <c r="AO51" s="23"/>
      <c r="AQ51" s="23"/>
      <c r="AR51" s="23"/>
      <c r="AT51" s="23"/>
      <c r="AU51" s="23"/>
      <c r="AW51" s="23"/>
      <c r="AX51" s="23"/>
      <c r="AZ51" s="23"/>
      <c r="BA51" s="23"/>
      <c r="BC51" s="23"/>
      <c r="BD51" s="23"/>
    </row>
    <row r="52" spans="1:56">
      <c r="A52" s="24" t="str">
        <f>[1]Feuil1!E82</f>
        <v>Manihi</v>
      </c>
      <c r="B52" s="25">
        <f>[1]Feuil1!F82</f>
        <v>1</v>
      </c>
      <c r="C52" s="25">
        <f>[1]Feuil1!G82</f>
        <v>490</v>
      </c>
      <c r="D52" s="25">
        <f>[1]Feuil1!H82</f>
        <v>125</v>
      </c>
      <c r="E52" s="25">
        <f>[1]Feuil1!J82</f>
        <v>365</v>
      </c>
      <c r="F52" s="25">
        <f>[1]Feuil1!K82</f>
        <v>74.489999999999995</v>
      </c>
      <c r="G52" s="25">
        <f>[1]Feuil1!L82</f>
        <v>9</v>
      </c>
      <c r="H52" s="25">
        <f>[1]Feuil1!O82</f>
        <v>356</v>
      </c>
      <c r="I52" s="24">
        <f>[1]Feuil1!W82</f>
        <v>167</v>
      </c>
      <c r="J52" s="25">
        <f>[1]Feuil1!X82</f>
        <v>34.08</v>
      </c>
      <c r="K52" s="26">
        <f>[1]Feuil1!Y82</f>
        <v>46.91</v>
      </c>
      <c r="L52" s="24">
        <f>[1]Feuil1!AE82</f>
        <v>189</v>
      </c>
      <c r="M52" s="25">
        <f>[1]Feuil1!AF82</f>
        <v>38.57</v>
      </c>
      <c r="N52" s="26">
        <f>[1]Feuil1!AG82</f>
        <v>53.09</v>
      </c>
    </row>
    <row r="53" spans="1:56">
      <c r="A53" s="24" t="s">
        <v>63</v>
      </c>
      <c r="B53" s="25">
        <f>[1]Feuil1!F83</f>
        <v>2</v>
      </c>
      <c r="C53" s="25">
        <f>[1]Feuil1!G83</f>
        <v>389</v>
      </c>
      <c r="D53" s="25">
        <f>[1]Feuil1!H83</f>
        <v>175</v>
      </c>
      <c r="E53" s="25">
        <f>[1]Feuil1!J83</f>
        <v>214</v>
      </c>
      <c r="F53" s="25">
        <f>[1]Feuil1!K83</f>
        <v>55.01</v>
      </c>
      <c r="G53" s="25">
        <f>[1]Feuil1!L83</f>
        <v>2</v>
      </c>
      <c r="H53" s="25">
        <f>[1]Feuil1!O83</f>
        <v>212</v>
      </c>
      <c r="I53" s="24">
        <f>[1]Feuil1!W83</f>
        <v>104</v>
      </c>
      <c r="J53" s="25">
        <f>[1]Feuil1!X83</f>
        <v>26.74</v>
      </c>
      <c r="K53" s="26">
        <f>[1]Feuil1!Y83</f>
        <v>49.06</v>
      </c>
      <c r="L53" s="24">
        <f>[1]Feuil1!AE83</f>
        <v>108</v>
      </c>
      <c r="M53" s="25">
        <f>[1]Feuil1!AF83</f>
        <v>27.76</v>
      </c>
      <c r="N53" s="26">
        <f>[1]Feuil1!AG83</f>
        <v>50.94</v>
      </c>
    </row>
    <row r="54" spans="1:56">
      <c r="A54" s="27" t="str">
        <f>UPPER([1]Feuil1!E85)</f>
        <v>MOOREA-MAIAO</v>
      </c>
      <c r="B54" s="28"/>
      <c r="C54" s="28">
        <f>SUM(C55:C64)</f>
        <v>12248</v>
      </c>
      <c r="D54" s="28">
        <f>SUM(D55:D64)</f>
        <v>5777</v>
      </c>
      <c r="E54" s="28">
        <f>SUM(E55:E64)</f>
        <v>6471</v>
      </c>
      <c r="F54" s="22">
        <f>E54/C54</f>
        <v>0.52833115610711956</v>
      </c>
      <c r="G54" s="28">
        <f>SUM(G55:G64)</f>
        <v>215</v>
      </c>
      <c r="H54" s="28">
        <f>SUM(H55:H64)</f>
        <v>6256</v>
      </c>
      <c r="I54" s="27">
        <f>SUM(I55:I64)</f>
        <v>2610</v>
      </c>
      <c r="J54" s="22">
        <f>I54/$C54</f>
        <v>0.21309601567602873</v>
      </c>
      <c r="K54" s="21">
        <f>I54/$H54</f>
        <v>0.4171994884910486</v>
      </c>
      <c r="L54" s="27">
        <f>SUM(L55:L64)</f>
        <v>3646</v>
      </c>
      <c r="M54" s="22">
        <f>L54/$C54</f>
        <v>0.29768125408229917</v>
      </c>
      <c r="N54" s="21">
        <f>L54/$H54</f>
        <v>0.5828005115089514</v>
      </c>
      <c r="P54" s="23"/>
      <c r="Q54" s="23"/>
      <c r="S54" s="23"/>
      <c r="T54" s="23"/>
      <c r="V54" s="23"/>
      <c r="W54" s="23"/>
      <c r="Y54" s="23"/>
      <c r="Z54" s="23"/>
      <c r="AB54" s="23"/>
      <c r="AC54" s="23"/>
      <c r="AE54" s="23"/>
      <c r="AF54" s="23"/>
      <c r="AH54" s="23"/>
      <c r="AI54" s="23"/>
      <c r="AK54" s="23"/>
      <c r="AL54" s="23"/>
      <c r="AN54" s="23"/>
      <c r="AO54" s="23"/>
      <c r="AQ54" s="23"/>
      <c r="AR54" s="23"/>
      <c r="AT54" s="23"/>
      <c r="AU54" s="23"/>
      <c r="AW54" s="23"/>
      <c r="AX54" s="23"/>
      <c r="AZ54" s="23"/>
      <c r="BA54" s="23"/>
      <c r="BC54" s="23"/>
      <c r="BD54" s="23"/>
    </row>
    <row r="55" spans="1:56">
      <c r="A55" s="24" t="s">
        <v>64</v>
      </c>
      <c r="B55" s="25">
        <f>[1]Feuil1!F85</f>
        <v>1</v>
      </c>
      <c r="C55" s="25">
        <f>[1]Feuil1!G85</f>
        <v>1395</v>
      </c>
      <c r="D55" s="25">
        <f>[1]Feuil1!H85</f>
        <v>607</v>
      </c>
      <c r="E55" s="25">
        <f>[1]Feuil1!J85</f>
        <v>788</v>
      </c>
      <c r="F55" s="25">
        <f>[1]Feuil1!K85</f>
        <v>56.49</v>
      </c>
      <c r="G55" s="25">
        <f>[1]Feuil1!L85</f>
        <v>36</v>
      </c>
      <c r="H55" s="25">
        <f>[1]Feuil1!O85</f>
        <v>752</v>
      </c>
      <c r="I55" s="24">
        <f>[1]Feuil1!W85</f>
        <v>317</v>
      </c>
      <c r="J55" s="25">
        <f>[1]Feuil1!X85</f>
        <v>22.72</v>
      </c>
      <c r="K55" s="26">
        <f>[1]Feuil1!Y85</f>
        <v>42.15</v>
      </c>
      <c r="L55" s="24">
        <f>[1]Feuil1!AE85</f>
        <v>435</v>
      </c>
      <c r="M55" s="25">
        <f>[1]Feuil1!AF85</f>
        <v>31.18</v>
      </c>
      <c r="N55" s="26">
        <f>[1]Feuil1!AG85</f>
        <v>57.85</v>
      </c>
    </row>
    <row r="56" spans="1:56">
      <c r="A56" s="24" t="s">
        <v>65</v>
      </c>
      <c r="B56" s="25">
        <f>[1]Feuil1!F86</f>
        <v>2</v>
      </c>
      <c r="C56" s="25">
        <f>[1]Feuil1!G86</f>
        <v>1359</v>
      </c>
      <c r="D56" s="25">
        <f>[1]Feuil1!H86</f>
        <v>567</v>
      </c>
      <c r="E56" s="25">
        <f>[1]Feuil1!J86</f>
        <v>792</v>
      </c>
      <c r="F56" s="25">
        <f>[1]Feuil1!K86</f>
        <v>58.28</v>
      </c>
      <c r="G56" s="25">
        <f>[1]Feuil1!L86</f>
        <v>20</v>
      </c>
      <c r="H56" s="25">
        <f>[1]Feuil1!O86</f>
        <v>772</v>
      </c>
      <c r="I56" s="24">
        <f>[1]Feuil1!W86</f>
        <v>332</v>
      </c>
      <c r="J56" s="25">
        <f>[1]Feuil1!X86</f>
        <v>24.43</v>
      </c>
      <c r="K56" s="26">
        <f>[1]Feuil1!Y86</f>
        <v>43.01</v>
      </c>
      <c r="L56" s="24">
        <f>[1]Feuil1!AE86</f>
        <v>440</v>
      </c>
      <c r="M56" s="25">
        <f>[1]Feuil1!AF86</f>
        <v>32.380000000000003</v>
      </c>
      <c r="N56" s="26">
        <f>[1]Feuil1!AG86</f>
        <v>56.99</v>
      </c>
    </row>
    <row r="57" spans="1:56">
      <c r="A57" s="24" t="s">
        <v>66</v>
      </c>
      <c r="B57" s="25">
        <f>[1]Feuil1!F87</f>
        <v>3</v>
      </c>
      <c r="C57" s="25">
        <f>[1]Feuil1!G87</f>
        <v>1964</v>
      </c>
      <c r="D57" s="25">
        <f>[1]Feuil1!H87</f>
        <v>961</v>
      </c>
      <c r="E57" s="25">
        <f>[1]Feuil1!J87</f>
        <v>1003</v>
      </c>
      <c r="F57" s="25">
        <f>[1]Feuil1!K87</f>
        <v>51.07</v>
      </c>
      <c r="G57" s="25">
        <f>[1]Feuil1!L87</f>
        <v>41</v>
      </c>
      <c r="H57" s="25">
        <f>[1]Feuil1!O87</f>
        <v>962</v>
      </c>
      <c r="I57" s="24">
        <f>[1]Feuil1!W87</f>
        <v>328</v>
      </c>
      <c r="J57" s="25">
        <f>[1]Feuil1!X87</f>
        <v>16.7</v>
      </c>
      <c r="K57" s="26">
        <f>[1]Feuil1!Y87</f>
        <v>34.1</v>
      </c>
      <c r="L57" s="24">
        <f>[1]Feuil1!AE87</f>
        <v>634</v>
      </c>
      <c r="M57" s="25">
        <f>[1]Feuil1!AF87</f>
        <v>32.28</v>
      </c>
      <c r="N57" s="26">
        <f>[1]Feuil1!AG87</f>
        <v>65.900000000000006</v>
      </c>
    </row>
    <row r="58" spans="1:56">
      <c r="A58" s="24" t="s">
        <v>66</v>
      </c>
      <c r="B58" s="25">
        <f>[1]Feuil1!F88</f>
        <v>4</v>
      </c>
      <c r="C58" s="25">
        <f>[1]Feuil1!G88</f>
        <v>1395</v>
      </c>
      <c r="D58" s="25">
        <f>[1]Feuil1!H88</f>
        <v>607</v>
      </c>
      <c r="E58" s="25">
        <f>[1]Feuil1!J88</f>
        <v>788</v>
      </c>
      <c r="F58" s="25">
        <f>[1]Feuil1!K88</f>
        <v>56.49</v>
      </c>
      <c r="G58" s="25">
        <f>[1]Feuil1!L88</f>
        <v>36</v>
      </c>
      <c r="H58" s="25">
        <f>[1]Feuil1!O88</f>
        <v>752</v>
      </c>
      <c r="I58" s="24">
        <f>[1]Feuil1!W88</f>
        <v>317</v>
      </c>
      <c r="J58" s="25">
        <f>[1]Feuil1!X88</f>
        <v>22.72</v>
      </c>
      <c r="K58" s="26">
        <f>[1]Feuil1!Y88</f>
        <v>42.15</v>
      </c>
      <c r="L58" s="24">
        <f>[1]Feuil1!AE88</f>
        <v>435</v>
      </c>
      <c r="M58" s="25">
        <f>[1]Feuil1!AF88</f>
        <v>31.18</v>
      </c>
      <c r="N58" s="26">
        <f>[1]Feuil1!AG88</f>
        <v>57.85</v>
      </c>
    </row>
    <row r="59" spans="1:56">
      <c r="A59" s="24" t="s">
        <v>67</v>
      </c>
      <c r="B59" s="25">
        <f>[1]Feuil1!F89</f>
        <v>5</v>
      </c>
      <c r="C59" s="25">
        <f>[1]Feuil1!G89</f>
        <v>1609</v>
      </c>
      <c r="D59" s="25">
        <f>[1]Feuil1!H89</f>
        <v>801</v>
      </c>
      <c r="E59" s="25">
        <f>[1]Feuil1!J89</f>
        <v>808</v>
      </c>
      <c r="F59" s="25">
        <f>[1]Feuil1!K89</f>
        <v>50.22</v>
      </c>
      <c r="G59" s="25">
        <f>[1]Feuil1!L89</f>
        <v>41</v>
      </c>
      <c r="H59" s="25">
        <f>[1]Feuil1!O89</f>
        <v>767</v>
      </c>
      <c r="I59" s="24">
        <f>[1]Feuil1!W89</f>
        <v>253</v>
      </c>
      <c r="J59" s="25">
        <f>[1]Feuil1!X89</f>
        <v>15.72</v>
      </c>
      <c r="K59" s="26">
        <f>[1]Feuil1!Y89</f>
        <v>32.99</v>
      </c>
      <c r="L59" s="24">
        <f>[1]Feuil1!AE89</f>
        <v>514</v>
      </c>
      <c r="M59" s="25">
        <f>[1]Feuil1!AF89</f>
        <v>31.95</v>
      </c>
      <c r="N59" s="26">
        <f>[1]Feuil1!AG89</f>
        <v>67.010000000000005</v>
      </c>
    </row>
    <row r="60" spans="1:56">
      <c r="A60" s="24" t="s">
        <v>67</v>
      </c>
      <c r="B60" s="25">
        <f>[1]Feuil1!F90</f>
        <v>6</v>
      </c>
      <c r="C60" s="25">
        <f>[1]Feuil1!G90</f>
        <v>838</v>
      </c>
      <c r="D60" s="25">
        <f>[1]Feuil1!H90</f>
        <v>411</v>
      </c>
      <c r="E60" s="25">
        <f>[1]Feuil1!J90</f>
        <v>427</v>
      </c>
      <c r="F60" s="25">
        <f>[1]Feuil1!K90</f>
        <v>50.95</v>
      </c>
      <c r="G60" s="25">
        <f>[1]Feuil1!L90</f>
        <v>6</v>
      </c>
      <c r="H60" s="25">
        <f>[1]Feuil1!O90</f>
        <v>421</v>
      </c>
      <c r="I60" s="24">
        <f>[1]Feuil1!W90</f>
        <v>189</v>
      </c>
      <c r="J60" s="25">
        <f>[1]Feuil1!X90</f>
        <v>22.55</v>
      </c>
      <c r="K60" s="26">
        <f>[1]Feuil1!Y90</f>
        <v>44.89</v>
      </c>
      <c r="L60" s="24">
        <f>[1]Feuil1!AE90</f>
        <v>232</v>
      </c>
      <c r="M60" s="25">
        <f>[1]Feuil1!AF90</f>
        <v>27.68</v>
      </c>
      <c r="N60" s="26">
        <f>[1]Feuil1!AG90</f>
        <v>55.11</v>
      </c>
    </row>
    <row r="61" spans="1:56">
      <c r="A61" s="24" t="s">
        <v>68</v>
      </c>
      <c r="B61" s="25">
        <f>[1]Feuil1!F91</f>
        <v>7</v>
      </c>
      <c r="C61" s="25">
        <f>[1]Feuil1!G91</f>
        <v>943</v>
      </c>
      <c r="D61" s="25">
        <f>[1]Feuil1!H91</f>
        <v>424</v>
      </c>
      <c r="E61" s="25">
        <f>[1]Feuil1!J91</f>
        <v>519</v>
      </c>
      <c r="F61" s="25">
        <f>[1]Feuil1!K91</f>
        <v>55.04</v>
      </c>
      <c r="G61" s="25">
        <f>[1]Feuil1!L91</f>
        <v>10</v>
      </c>
      <c r="H61" s="25">
        <f>[1]Feuil1!O91</f>
        <v>509</v>
      </c>
      <c r="I61" s="24">
        <f>[1]Feuil1!W91</f>
        <v>238</v>
      </c>
      <c r="J61" s="25">
        <f>[1]Feuil1!X91</f>
        <v>25.24</v>
      </c>
      <c r="K61" s="26">
        <f>[1]Feuil1!Y91</f>
        <v>46.76</v>
      </c>
      <c r="L61" s="24">
        <f>[1]Feuil1!AE91</f>
        <v>271</v>
      </c>
      <c r="M61" s="25">
        <f>[1]Feuil1!AF91</f>
        <v>28.74</v>
      </c>
      <c r="N61" s="26">
        <f>[1]Feuil1!AG91</f>
        <v>53.24</v>
      </c>
    </row>
    <row r="62" spans="1:56">
      <c r="A62" s="24" t="s">
        <v>68</v>
      </c>
      <c r="B62" s="25">
        <f>[1]Feuil1!F92</f>
        <v>8</v>
      </c>
      <c r="C62" s="25">
        <f>[1]Feuil1!G92</f>
        <v>1329</v>
      </c>
      <c r="D62" s="25">
        <f>[1]Feuil1!H92</f>
        <v>682</v>
      </c>
      <c r="E62" s="25">
        <f>[1]Feuil1!J92</f>
        <v>647</v>
      </c>
      <c r="F62" s="25">
        <f>[1]Feuil1!K92</f>
        <v>48.68</v>
      </c>
      <c r="G62" s="25">
        <f>[1]Feuil1!L92</f>
        <v>12</v>
      </c>
      <c r="H62" s="25">
        <f>[1]Feuil1!O92</f>
        <v>635</v>
      </c>
      <c r="I62" s="24">
        <f>[1]Feuil1!W92</f>
        <v>331</v>
      </c>
      <c r="J62" s="25">
        <f>[1]Feuil1!X92</f>
        <v>24.91</v>
      </c>
      <c r="K62" s="26">
        <f>[1]Feuil1!Y92</f>
        <v>52.13</v>
      </c>
      <c r="L62" s="24">
        <f>[1]Feuil1!AE92</f>
        <v>304</v>
      </c>
      <c r="M62" s="25">
        <f>[1]Feuil1!AF92</f>
        <v>22.87</v>
      </c>
      <c r="N62" s="26">
        <f>[1]Feuil1!AG92</f>
        <v>47.87</v>
      </c>
    </row>
    <row r="63" spans="1:56">
      <c r="A63" s="24" t="s">
        <v>69</v>
      </c>
      <c r="B63" s="25">
        <f>[1]Feuil1!F93</f>
        <v>9</v>
      </c>
      <c r="C63" s="25">
        <f>[1]Feuil1!G93</f>
        <v>1192</v>
      </c>
      <c r="D63" s="25">
        <f>[1]Feuil1!H93</f>
        <v>630</v>
      </c>
      <c r="E63" s="25">
        <f>[1]Feuil1!J93</f>
        <v>562</v>
      </c>
      <c r="F63" s="25">
        <f>[1]Feuil1!K93</f>
        <v>47.15</v>
      </c>
      <c r="G63" s="25">
        <f>[1]Feuil1!L93</f>
        <v>13</v>
      </c>
      <c r="H63" s="25">
        <f>[1]Feuil1!O93</f>
        <v>549</v>
      </c>
      <c r="I63" s="24">
        <f>[1]Feuil1!W93</f>
        <v>235</v>
      </c>
      <c r="J63" s="25">
        <f>[1]Feuil1!X93</f>
        <v>19.71</v>
      </c>
      <c r="K63" s="26">
        <f>[1]Feuil1!Y93</f>
        <v>42.81</v>
      </c>
      <c r="L63" s="24">
        <f>[1]Feuil1!AE93</f>
        <v>314</v>
      </c>
      <c r="M63" s="25">
        <f>[1]Feuil1!AF93</f>
        <v>26.34</v>
      </c>
      <c r="N63" s="26">
        <f>[1]Feuil1!AG93</f>
        <v>57.19</v>
      </c>
    </row>
    <row r="64" spans="1:56">
      <c r="A64" s="24" t="s">
        <v>70</v>
      </c>
      <c r="B64" s="25">
        <f>[1]Feuil1!F94</f>
        <v>10</v>
      </c>
      <c r="C64" s="25">
        <f>[1]Feuil1!G94</f>
        <v>224</v>
      </c>
      <c r="D64" s="25">
        <f>[1]Feuil1!H94</f>
        <v>87</v>
      </c>
      <c r="E64" s="25">
        <f>[1]Feuil1!J94</f>
        <v>137</v>
      </c>
      <c r="F64" s="25">
        <f>[1]Feuil1!K94</f>
        <v>61.16</v>
      </c>
      <c r="G64" s="25">
        <f>[1]Feuil1!L94</f>
        <v>0</v>
      </c>
      <c r="H64" s="25">
        <f>[1]Feuil1!O94</f>
        <v>137</v>
      </c>
      <c r="I64" s="24">
        <f>[1]Feuil1!W94</f>
        <v>70</v>
      </c>
      <c r="J64" s="25">
        <f>[1]Feuil1!X94</f>
        <v>31.25</v>
      </c>
      <c r="K64" s="26">
        <f>[1]Feuil1!Y94</f>
        <v>51.09</v>
      </c>
      <c r="L64" s="24">
        <f>[1]Feuil1!AE94</f>
        <v>67</v>
      </c>
      <c r="M64" s="25">
        <f>[1]Feuil1!AF94</f>
        <v>29.91</v>
      </c>
      <c r="N64" s="26">
        <f>[1]Feuil1!AG94</f>
        <v>48.91</v>
      </c>
    </row>
    <row r="65" spans="1:56">
      <c r="A65" s="27" t="str">
        <f>UPPER([1]Feuil1!E95)</f>
        <v>NAPUKA</v>
      </c>
      <c r="B65" s="28"/>
      <c r="C65" s="28">
        <f>SUM(C66:C67)</f>
        <v>266</v>
      </c>
      <c r="D65" s="28">
        <f>SUM(D66:D67)</f>
        <v>115</v>
      </c>
      <c r="E65" s="28">
        <f>SUM(E66:E67)</f>
        <v>151</v>
      </c>
      <c r="F65" s="22">
        <f>E65/C65</f>
        <v>0.56766917293233088</v>
      </c>
      <c r="G65" s="28">
        <f>SUM(G66:G67)</f>
        <v>1</v>
      </c>
      <c r="H65" s="28">
        <f>SUM(H66:H67)</f>
        <v>150</v>
      </c>
      <c r="I65" s="27">
        <f>SUM(I66:I67)</f>
        <v>52</v>
      </c>
      <c r="J65" s="22">
        <f>I65/$C65</f>
        <v>0.19548872180451127</v>
      </c>
      <c r="K65" s="21">
        <f>I65/$H65</f>
        <v>0.34666666666666668</v>
      </c>
      <c r="L65" s="27">
        <f>SUM(L66:L67)</f>
        <v>98</v>
      </c>
      <c r="M65" s="22">
        <f>L65/$C65</f>
        <v>0.36842105263157893</v>
      </c>
      <c r="N65" s="21">
        <f>L65/$H65</f>
        <v>0.65333333333333332</v>
      </c>
      <c r="P65" s="23"/>
      <c r="Q65" s="23"/>
      <c r="S65" s="23"/>
      <c r="T65" s="23"/>
      <c r="V65" s="23"/>
      <c r="W65" s="23"/>
      <c r="Y65" s="23"/>
      <c r="Z65" s="23"/>
      <c r="AB65" s="23"/>
      <c r="AC65" s="23"/>
      <c r="AE65" s="23"/>
      <c r="AF65" s="23"/>
      <c r="AH65" s="23"/>
      <c r="AI65" s="23"/>
      <c r="AK65" s="23"/>
      <c r="AL65" s="23"/>
      <c r="AN65" s="23"/>
      <c r="AO65" s="23"/>
      <c r="AQ65" s="23"/>
      <c r="AR65" s="23"/>
      <c r="AT65" s="23"/>
      <c r="AU65" s="23"/>
      <c r="AW65" s="23"/>
      <c r="AX65" s="23"/>
      <c r="AZ65" s="23"/>
      <c r="BA65" s="23"/>
      <c r="BC65" s="23"/>
      <c r="BD65" s="23"/>
    </row>
    <row r="66" spans="1:56">
      <c r="A66" s="24" t="str">
        <f>[1]Feuil1!E95</f>
        <v>Napuka</v>
      </c>
      <c r="B66" s="25">
        <f>[1]Feuil1!F95</f>
        <v>1</v>
      </c>
      <c r="C66" s="25">
        <f>[1]Feuil1!G95</f>
        <v>205</v>
      </c>
      <c r="D66" s="25">
        <f>[1]Feuil1!H95</f>
        <v>90</v>
      </c>
      <c r="E66" s="25">
        <f>[1]Feuil1!J95</f>
        <v>115</v>
      </c>
      <c r="F66" s="25">
        <f>[1]Feuil1!K95</f>
        <v>56.1</v>
      </c>
      <c r="G66" s="25">
        <f>[1]Feuil1!L95</f>
        <v>1</v>
      </c>
      <c r="H66" s="25">
        <f>[1]Feuil1!O95</f>
        <v>114</v>
      </c>
      <c r="I66" s="24">
        <f>[1]Feuil1!W95</f>
        <v>34</v>
      </c>
      <c r="J66" s="25">
        <f>[1]Feuil1!X95</f>
        <v>16.59</v>
      </c>
      <c r="K66" s="26">
        <f>[1]Feuil1!Y95</f>
        <v>29.82</v>
      </c>
      <c r="L66" s="24">
        <f>[1]Feuil1!AE95</f>
        <v>80</v>
      </c>
      <c r="M66" s="25">
        <f>[1]Feuil1!AF95</f>
        <v>39.020000000000003</v>
      </c>
      <c r="N66" s="26">
        <f>[1]Feuil1!AG95</f>
        <v>70.180000000000007</v>
      </c>
    </row>
    <row r="67" spans="1:56">
      <c r="A67" s="24" t="s">
        <v>71</v>
      </c>
      <c r="B67" s="25">
        <f>[1]Feuil1!F96</f>
        <v>2</v>
      </c>
      <c r="C67" s="25">
        <f>[1]Feuil1!G96</f>
        <v>61</v>
      </c>
      <c r="D67" s="25">
        <f>[1]Feuil1!H96</f>
        <v>25</v>
      </c>
      <c r="E67" s="25">
        <f>[1]Feuil1!J96</f>
        <v>36</v>
      </c>
      <c r="F67" s="25">
        <f>[1]Feuil1!K96</f>
        <v>59.02</v>
      </c>
      <c r="G67" s="25">
        <f>[1]Feuil1!L96</f>
        <v>0</v>
      </c>
      <c r="H67" s="25">
        <f>[1]Feuil1!O96</f>
        <v>36</v>
      </c>
      <c r="I67" s="24">
        <f>[1]Feuil1!W96</f>
        <v>18</v>
      </c>
      <c r="J67" s="25">
        <f>[1]Feuil1!X96</f>
        <v>29.51</v>
      </c>
      <c r="K67" s="26">
        <f>[1]Feuil1!Y96</f>
        <v>50</v>
      </c>
      <c r="L67" s="24">
        <f>[1]Feuil1!AE96</f>
        <v>18</v>
      </c>
      <c r="M67" s="25">
        <f>[1]Feuil1!AF96</f>
        <v>29.51</v>
      </c>
      <c r="N67" s="26">
        <f>[1]Feuil1!AG96</f>
        <v>50</v>
      </c>
    </row>
    <row r="68" spans="1:56">
      <c r="A68" s="27" t="str">
        <f>UPPER([1]Feuil1!E97)</f>
        <v>NUKU-HIVA</v>
      </c>
      <c r="B68" s="28"/>
      <c r="C68" s="28">
        <f>SUM(C69:C73)</f>
        <v>2046</v>
      </c>
      <c r="D68" s="28">
        <f>SUM(D69:D73)</f>
        <v>712</v>
      </c>
      <c r="E68" s="28">
        <f>SUM(E69:E73)</f>
        <v>1334</v>
      </c>
      <c r="F68" s="22">
        <f>E68/C68</f>
        <v>0.65200391006842617</v>
      </c>
      <c r="G68" s="28">
        <f>SUM(G69:G73)</f>
        <v>46</v>
      </c>
      <c r="H68" s="28">
        <f>SUM(H69:H73)</f>
        <v>1288</v>
      </c>
      <c r="I68" s="27">
        <f>SUM(I69:I73)</f>
        <v>559</v>
      </c>
      <c r="J68" s="22">
        <f>I68/$C68</f>
        <v>0.27321603128054739</v>
      </c>
      <c r="K68" s="21">
        <f>I68/$H68</f>
        <v>0.43400621118012422</v>
      </c>
      <c r="L68" s="27">
        <f>SUM(L69:L73)</f>
        <v>729</v>
      </c>
      <c r="M68" s="22">
        <f>L68/$C68</f>
        <v>0.35630498533724342</v>
      </c>
      <c r="N68" s="21">
        <f>L68/$H68</f>
        <v>0.56599378881987583</v>
      </c>
      <c r="P68" s="23"/>
      <c r="Q68" s="23"/>
      <c r="S68" s="23"/>
      <c r="T68" s="23"/>
      <c r="V68" s="23"/>
      <c r="W68" s="23"/>
      <c r="Y68" s="23"/>
      <c r="Z68" s="23"/>
      <c r="AB68" s="23"/>
      <c r="AC68" s="23"/>
      <c r="AE68" s="23"/>
      <c r="AF68" s="23"/>
      <c r="AH68" s="23"/>
      <c r="AI68" s="23"/>
      <c r="AK68" s="23"/>
      <c r="AL68" s="23"/>
      <c r="AN68" s="23"/>
      <c r="AO68" s="23"/>
      <c r="AQ68" s="23"/>
      <c r="AR68" s="23"/>
      <c r="AT68" s="23"/>
      <c r="AU68" s="23"/>
      <c r="AW68" s="23"/>
      <c r="AX68" s="23"/>
      <c r="AZ68" s="23"/>
      <c r="BA68" s="23"/>
      <c r="BC68" s="23"/>
      <c r="BD68" s="23"/>
    </row>
    <row r="69" spans="1:56">
      <c r="A69" s="24" t="s">
        <v>72</v>
      </c>
      <c r="B69" s="25">
        <f>[1]Feuil1!F97</f>
        <v>1</v>
      </c>
      <c r="C69" s="25">
        <f>[1]Feuil1!G97</f>
        <v>767</v>
      </c>
      <c r="D69" s="25">
        <f>[1]Feuil1!H97</f>
        <v>270</v>
      </c>
      <c r="E69" s="25">
        <f>[1]Feuil1!J97</f>
        <v>497</v>
      </c>
      <c r="F69" s="25">
        <f>[1]Feuil1!K97</f>
        <v>64.8</v>
      </c>
      <c r="G69" s="25">
        <f>[1]Feuil1!L97</f>
        <v>15</v>
      </c>
      <c r="H69" s="25">
        <f>[1]Feuil1!O97</f>
        <v>482</v>
      </c>
      <c r="I69" s="24">
        <f>[1]Feuil1!W97</f>
        <v>197</v>
      </c>
      <c r="J69" s="25">
        <f>[1]Feuil1!X97</f>
        <v>25.68</v>
      </c>
      <c r="K69" s="26">
        <f>[1]Feuil1!Y97</f>
        <v>40.869999999999997</v>
      </c>
      <c r="L69" s="24">
        <f>[1]Feuil1!AE97</f>
        <v>285</v>
      </c>
      <c r="M69" s="25">
        <f>[1]Feuil1!AF97</f>
        <v>37.159999999999997</v>
      </c>
      <c r="N69" s="26">
        <f>[1]Feuil1!AG97</f>
        <v>59.13</v>
      </c>
    </row>
    <row r="70" spans="1:56">
      <c r="A70" s="24" t="s">
        <v>73</v>
      </c>
      <c r="B70" s="25">
        <f>[1]Feuil1!F98</f>
        <v>2</v>
      </c>
      <c r="C70" s="25">
        <f>[1]Feuil1!G98</f>
        <v>679</v>
      </c>
      <c r="D70" s="25">
        <f>[1]Feuil1!H98</f>
        <v>246</v>
      </c>
      <c r="E70" s="25">
        <f>[1]Feuil1!J98</f>
        <v>433</v>
      </c>
      <c r="F70" s="25">
        <f>[1]Feuil1!K98</f>
        <v>63.77</v>
      </c>
      <c r="G70" s="25">
        <f>[1]Feuil1!L98</f>
        <v>18</v>
      </c>
      <c r="H70" s="25">
        <f>[1]Feuil1!O98</f>
        <v>415</v>
      </c>
      <c r="I70" s="24">
        <f>[1]Feuil1!W98</f>
        <v>190</v>
      </c>
      <c r="J70" s="25">
        <f>[1]Feuil1!X98</f>
        <v>27.98</v>
      </c>
      <c r="K70" s="26">
        <f>[1]Feuil1!Y98</f>
        <v>45.78</v>
      </c>
      <c r="L70" s="24">
        <f>[1]Feuil1!AE98</f>
        <v>225</v>
      </c>
      <c r="M70" s="25">
        <f>[1]Feuil1!AF98</f>
        <v>33.14</v>
      </c>
      <c r="N70" s="26">
        <f>[1]Feuil1!AG98</f>
        <v>54.22</v>
      </c>
    </row>
    <row r="71" spans="1:56">
      <c r="A71" s="24" t="s">
        <v>74</v>
      </c>
      <c r="B71" s="25">
        <f>[1]Feuil1!F99</f>
        <v>3</v>
      </c>
      <c r="C71" s="25">
        <f>[1]Feuil1!G99</f>
        <v>320</v>
      </c>
      <c r="D71" s="25">
        <f>[1]Feuil1!H99</f>
        <v>115</v>
      </c>
      <c r="E71" s="25">
        <f>[1]Feuil1!J99</f>
        <v>205</v>
      </c>
      <c r="F71" s="25">
        <f>[1]Feuil1!K99</f>
        <v>64.06</v>
      </c>
      <c r="G71" s="25">
        <f>[1]Feuil1!L99</f>
        <v>5</v>
      </c>
      <c r="H71" s="25">
        <f>[1]Feuil1!O99</f>
        <v>200</v>
      </c>
      <c r="I71" s="24">
        <f>[1]Feuil1!W99</f>
        <v>99</v>
      </c>
      <c r="J71" s="25">
        <f>[1]Feuil1!X99</f>
        <v>30.94</v>
      </c>
      <c r="K71" s="26">
        <f>[1]Feuil1!Y99</f>
        <v>49.5</v>
      </c>
      <c r="L71" s="24">
        <f>[1]Feuil1!AE99</f>
        <v>101</v>
      </c>
      <c r="M71" s="25">
        <f>[1]Feuil1!AF99</f>
        <v>31.56</v>
      </c>
      <c r="N71" s="26">
        <f>[1]Feuil1!AG99</f>
        <v>50.5</v>
      </c>
    </row>
    <row r="72" spans="1:56">
      <c r="A72" s="24" t="s">
        <v>75</v>
      </c>
      <c r="B72" s="25">
        <f>[1]Feuil1!F100</f>
        <v>4</v>
      </c>
      <c r="C72" s="25">
        <f>[1]Feuil1!G100</f>
        <v>159</v>
      </c>
      <c r="D72" s="25">
        <f>[1]Feuil1!H100</f>
        <v>48</v>
      </c>
      <c r="E72" s="25">
        <f>[1]Feuil1!J100</f>
        <v>111</v>
      </c>
      <c r="F72" s="25">
        <f>[1]Feuil1!K100</f>
        <v>69.81</v>
      </c>
      <c r="G72" s="25">
        <f>[1]Feuil1!L100</f>
        <v>8</v>
      </c>
      <c r="H72" s="25">
        <f>[1]Feuil1!O100</f>
        <v>103</v>
      </c>
      <c r="I72" s="24">
        <f>[1]Feuil1!W100</f>
        <v>35</v>
      </c>
      <c r="J72" s="25">
        <f>[1]Feuil1!X100</f>
        <v>22.01</v>
      </c>
      <c r="K72" s="26">
        <f>[1]Feuil1!Y100</f>
        <v>33.979999999999997</v>
      </c>
      <c r="L72" s="24">
        <f>[1]Feuil1!AE100</f>
        <v>68</v>
      </c>
      <c r="M72" s="25">
        <f>[1]Feuil1!AF100</f>
        <v>42.77</v>
      </c>
      <c r="N72" s="26">
        <f>[1]Feuil1!AG100</f>
        <v>66.02</v>
      </c>
    </row>
    <row r="73" spans="1:56">
      <c r="A73" s="24" t="s">
        <v>0</v>
      </c>
      <c r="B73" s="25">
        <f>[1]Feuil1!F101</f>
        <v>5</v>
      </c>
      <c r="C73" s="25">
        <f>[1]Feuil1!G101</f>
        <v>121</v>
      </c>
      <c r="D73" s="25">
        <f>[1]Feuil1!H101</f>
        <v>33</v>
      </c>
      <c r="E73" s="25">
        <f>[1]Feuil1!J101</f>
        <v>88</v>
      </c>
      <c r="F73" s="25">
        <f>[1]Feuil1!K101</f>
        <v>72.73</v>
      </c>
      <c r="G73" s="25">
        <f>[1]Feuil1!L101</f>
        <v>0</v>
      </c>
      <c r="H73" s="25">
        <f>[1]Feuil1!O101</f>
        <v>88</v>
      </c>
      <c r="I73" s="24">
        <f>[1]Feuil1!W101</f>
        <v>38</v>
      </c>
      <c r="J73" s="25">
        <f>[1]Feuil1!X101</f>
        <v>31.4</v>
      </c>
      <c r="K73" s="26">
        <f>[1]Feuil1!Y101</f>
        <v>43.18</v>
      </c>
      <c r="L73" s="24">
        <f>[1]Feuil1!AE101</f>
        <v>50</v>
      </c>
      <c r="M73" s="25">
        <f>[1]Feuil1!AF101</f>
        <v>41.32</v>
      </c>
      <c r="N73" s="26">
        <f>[1]Feuil1!AG101</f>
        <v>56.82</v>
      </c>
    </row>
    <row r="74" spans="1:56">
      <c r="A74" s="27" t="str">
        <f>UPPER([1]Feuil1!E102)</f>
        <v>NUKUTAVAKE</v>
      </c>
      <c r="B74" s="28"/>
      <c r="C74" s="28">
        <f>SUM(C75:C77)</f>
        <v>264</v>
      </c>
      <c r="D74" s="28">
        <f t="shared" ref="D74:E74" si="6">SUM(D75:D77)</f>
        <v>112</v>
      </c>
      <c r="E74" s="28">
        <f t="shared" si="6"/>
        <v>152</v>
      </c>
      <c r="F74" s="22">
        <f>E74/C74</f>
        <v>0.5757575757575758</v>
      </c>
      <c r="G74" s="28">
        <f t="shared" ref="G74:I74" si="7">SUM(G75:G77)</f>
        <v>0</v>
      </c>
      <c r="H74" s="28">
        <f t="shared" si="7"/>
        <v>152</v>
      </c>
      <c r="I74" s="27">
        <f t="shared" si="7"/>
        <v>85</v>
      </c>
      <c r="J74" s="22">
        <f>I74/$C74</f>
        <v>0.32196969696969696</v>
      </c>
      <c r="K74" s="21">
        <f>I74/$H74</f>
        <v>0.55921052631578949</v>
      </c>
      <c r="L74" s="27">
        <f t="shared" ref="L74" si="8">SUM(L75:L77)</f>
        <v>67</v>
      </c>
      <c r="M74" s="22">
        <f>L74/$C74</f>
        <v>0.25378787878787878</v>
      </c>
      <c r="N74" s="21">
        <f>L74/$H74</f>
        <v>0.44078947368421051</v>
      </c>
      <c r="P74" s="23"/>
      <c r="Q74" s="23"/>
      <c r="S74" s="23"/>
      <c r="T74" s="23"/>
      <c r="V74" s="23"/>
      <c r="W74" s="23"/>
      <c r="Y74" s="23"/>
      <c r="Z74" s="23"/>
      <c r="AB74" s="23"/>
      <c r="AC74" s="23"/>
      <c r="AE74" s="23"/>
      <c r="AF74" s="23"/>
      <c r="AH74" s="23"/>
      <c r="AI74" s="23"/>
      <c r="AK74" s="23"/>
      <c r="AL74" s="23"/>
      <c r="AN74" s="23"/>
      <c r="AO74" s="23"/>
      <c r="AQ74" s="23"/>
      <c r="AR74" s="23"/>
      <c r="AT74" s="23"/>
      <c r="AU74" s="23"/>
      <c r="AW74" s="23"/>
      <c r="AX74" s="23"/>
      <c r="AZ74" s="23"/>
      <c r="BA74" s="23"/>
      <c r="BC74" s="23"/>
      <c r="BD74" s="23"/>
    </row>
    <row r="75" spans="1:56">
      <c r="A75" s="24" t="str">
        <f>[1]Feuil1!E102</f>
        <v>Nukutavake</v>
      </c>
      <c r="B75" s="25">
        <f>[1]Feuil1!F102</f>
        <v>1</v>
      </c>
      <c r="C75" s="25">
        <f>[1]Feuil1!G102</f>
        <v>128</v>
      </c>
      <c r="D75" s="25">
        <f>[1]Feuil1!H102</f>
        <v>48</v>
      </c>
      <c r="E75" s="25">
        <f>[1]Feuil1!J102</f>
        <v>80</v>
      </c>
      <c r="F75" s="25">
        <f>[1]Feuil1!K102</f>
        <v>62.5</v>
      </c>
      <c r="G75" s="25">
        <f>[1]Feuil1!L102</f>
        <v>0</v>
      </c>
      <c r="H75" s="25">
        <f>[1]Feuil1!O102</f>
        <v>80</v>
      </c>
      <c r="I75" s="24">
        <f>[1]Feuil1!W102</f>
        <v>49</v>
      </c>
      <c r="J75" s="25">
        <f>[1]Feuil1!X102</f>
        <v>38.28</v>
      </c>
      <c r="K75" s="26">
        <f>[1]Feuil1!Y102</f>
        <v>61.25</v>
      </c>
      <c r="L75" s="24">
        <f>[1]Feuil1!AE102</f>
        <v>31</v>
      </c>
      <c r="M75" s="25">
        <f>[1]Feuil1!AF102</f>
        <v>24.22</v>
      </c>
      <c r="N75" s="26">
        <f>[1]Feuil1!AG102</f>
        <v>38.75</v>
      </c>
    </row>
    <row r="76" spans="1:56">
      <c r="A76" s="24" t="s">
        <v>1</v>
      </c>
      <c r="B76" s="25">
        <f>[1]Feuil1!F103</f>
        <v>2</v>
      </c>
      <c r="C76" s="25">
        <f>[1]Feuil1!G103</f>
        <v>85</v>
      </c>
      <c r="D76" s="25">
        <f>[1]Feuil1!H103</f>
        <v>34</v>
      </c>
      <c r="E76" s="25">
        <f>[1]Feuil1!J103</f>
        <v>51</v>
      </c>
      <c r="F76" s="25">
        <f>[1]Feuil1!K103</f>
        <v>60</v>
      </c>
      <c r="G76" s="25">
        <f>[1]Feuil1!L103</f>
        <v>0</v>
      </c>
      <c r="H76" s="25">
        <f>[1]Feuil1!O103</f>
        <v>51</v>
      </c>
      <c r="I76" s="24">
        <f>[1]Feuil1!W103</f>
        <v>25</v>
      </c>
      <c r="J76" s="25">
        <f>[1]Feuil1!X103</f>
        <v>29.41</v>
      </c>
      <c r="K76" s="26">
        <f>[1]Feuil1!Y103</f>
        <v>49.02</v>
      </c>
      <c r="L76" s="24">
        <f>[1]Feuil1!AE103</f>
        <v>26</v>
      </c>
      <c r="M76" s="25">
        <f>[1]Feuil1!AF103</f>
        <v>30.59</v>
      </c>
      <c r="N76" s="26">
        <f>[1]Feuil1!AG103</f>
        <v>50.98</v>
      </c>
    </row>
    <row r="77" spans="1:56">
      <c r="A77" s="24" t="s">
        <v>2</v>
      </c>
      <c r="B77" s="25">
        <f>[1]Feuil1!F104</f>
        <v>3</v>
      </c>
      <c r="C77" s="25">
        <f>[1]Feuil1!G104</f>
        <v>51</v>
      </c>
      <c r="D77" s="25">
        <f>[1]Feuil1!H104</f>
        <v>30</v>
      </c>
      <c r="E77" s="25">
        <f>[1]Feuil1!J104</f>
        <v>21</v>
      </c>
      <c r="F77" s="25">
        <f>[1]Feuil1!K104</f>
        <v>41.18</v>
      </c>
      <c r="G77" s="25">
        <f>[1]Feuil1!L104</f>
        <v>0</v>
      </c>
      <c r="H77" s="25">
        <f>[1]Feuil1!O104</f>
        <v>21</v>
      </c>
      <c r="I77" s="24">
        <f>[1]Feuil1!W104</f>
        <v>11</v>
      </c>
      <c r="J77" s="25">
        <f>[1]Feuil1!X104</f>
        <v>21.57</v>
      </c>
      <c r="K77" s="26">
        <f>[1]Feuil1!Y104</f>
        <v>52.38</v>
      </c>
      <c r="L77" s="24">
        <f>[1]Feuil1!AE104</f>
        <v>10</v>
      </c>
      <c r="M77" s="25">
        <f>[1]Feuil1!AF104</f>
        <v>19.61</v>
      </c>
      <c r="N77" s="26">
        <f>[1]Feuil1!AG104</f>
        <v>47.62</v>
      </c>
    </row>
    <row r="78" spans="1:56">
      <c r="A78" s="27" t="str">
        <f>UPPER([1]Feuil1!E120)</f>
        <v>PAPEETE</v>
      </c>
      <c r="B78" s="28"/>
      <c r="C78" s="28">
        <f>SUM(C79:C93)</f>
        <v>17951</v>
      </c>
      <c r="D78" s="28">
        <f>SUM(D79:D93)</f>
        <v>9362</v>
      </c>
      <c r="E78" s="28">
        <f>SUM(E79:E93)</f>
        <v>8589</v>
      </c>
      <c r="F78" s="22">
        <f>E78/C78</f>
        <v>0.47846916606317197</v>
      </c>
      <c r="G78" s="28">
        <f>SUM(G79:G93)</f>
        <v>414</v>
      </c>
      <c r="H78" s="28">
        <f>SUM(H79:H93)</f>
        <v>8175</v>
      </c>
      <c r="I78" s="27">
        <f>SUM(I79:I93)</f>
        <v>3096</v>
      </c>
      <c r="J78" s="22">
        <f>I78/$C78</f>
        <v>0.17246950030638961</v>
      </c>
      <c r="K78" s="21">
        <f>I78/$H78</f>
        <v>0.37871559633027524</v>
      </c>
      <c r="L78" s="27">
        <f>SUM(L79:L93)</f>
        <v>5079</v>
      </c>
      <c r="M78" s="22">
        <f>L78/$C78</f>
        <v>0.28293688373906745</v>
      </c>
      <c r="N78" s="21">
        <f>L78/$H78</f>
        <v>0.62128440366972482</v>
      </c>
      <c r="P78" s="23"/>
      <c r="Q78" s="23"/>
      <c r="S78" s="23"/>
      <c r="T78" s="23"/>
      <c r="V78" s="23"/>
      <c r="W78" s="23"/>
      <c r="Y78" s="23"/>
      <c r="Z78" s="23"/>
      <c r="AB78" s="23"/>
      <c r="AC78" s="23"/>
      <c r="AE78" s="23"/>
      <c r="AF78" s="23"/>
      <c r="AH78" s="23"/>
      <c r="AI78" s="23"/>
      <c r="AK78" s="23"/>
      <c r="AL78" s="23"/>
      <c r="AN78" s="23"/>
      <c r="AO78" s="23"/>
      <c r="AQ78" s="23"/>
      <c r="AR78" s="23"/>
      <c r="AT78" s="23"/>
      <c r="AU78" s="23"/>
      <c r="AW78" s="23"/>
      <c r="AX78" s="23"/>
      <c r="AZ78" s="23"/>
      <c r="BA78" s="23"/>
      <c r="BC78" s="23"/>
      <c r="BD78" s="23"/>
    </row>
    <row r="79" spans="1:56">
      <c r="A79" s="24" t="str">
        <f>[1]Feuil1!E120</f>
        <v>Papeete</v>
      </c>
      <c r="B79" s="25">
        <f>[1]Feuil1!F120</f>
        <v>1</v>
      </c>
      <c r="C79" s="25">
        <f>[1]Feuil1!G120</f>
        <v>1303</v>
      </c>
      <c r="D79" s="25">
        <f>[1]Feuil1!H120</f>
        <v>774</v>
      </c>
      <c r="E79" s="25">
        <f>[1]Feuil1!J120</f>
        <v>529</v>
      </c>
      <c r="F79" s="25">
        <f>[1]Feuil1!K120</f>
        <v>40.6</v>
      </c>
      <c r="G79" s="25">
        <f>[1]Feuil1!L120</f>
        <v>41</v>
      </c>
      <c r="H79" s="25">
        <f>[1]Feuil1!O120</f>
        <v>488</v>
      </c>
      <c r="I79" s="24">
        <f>[1]Feuil1!W120</f>
        <v>86</v>
      </c>
      <c r="J79" s="25">
        <f>[1]Feuil1!X120</f>
        <v>6.6</v>
      </c>
      <c r="K79" s="26">
        <f>[1]Feuil1!Y120</f>
        <v>17.62</v>
      </c>
      <c r="L79" s="24">
        <f>[1]Feuil1!AE120</f>
        <v>402</v>
      </c>
      <c r="M79" s="25">
        <f>[1]Feuil1!AF120</f>
        <v>30.85</v>
      </c>
      <c r="N79" s="26">
        <f>[1]Feuil1!AG120</f>
        <v>82.38</v>
      </c>
    </row>
    <row r="80" spans="1:56">
      <c r="A80" s="24" t="str">
        <f>[1]Feuil1!E121</f>
        <v>Papeete</v>
      </c>
      <c r="B80" s="25">
        <f>[1]Feuil1!F121</f>
        <v>2</v>
      </c>
      <c r="C80" s="25">
        <f>[1]Feuil1!G121</f>
        <v>1237</v>
      </c>
      <c r="D80" s="25">
        <f>[1]Feuil1!H121</f>
        <v>631</v>
      </c>
      <c r="E80" s="25">
        <f>[1]Feuil1!J121</f>
        <v>606</v>
      </c>
      <c r="F80" s="25">
        <f>[1]Feuil1!K121</f>
        <v>48.99</v>
      </c>
      <c r="G80" s="25">
        <f>[1]Feuil1!L121</f>
        <v>29</v>
      </c>
      <c r="H80" s="25">
        <f>[1]Feuil1!O121</f>
        <v>577</v>
      </c>
      <c r="I80" s="24">
        <f>[1]Feuil1!W121</f>
        <v>208</v>
      </c>
      <c r="J80" s="25">
        <f>[1]Feuil1!X121</f>
        <v>16.809999999999999</v>
      </c>
      <c r="K80" s="26">
        <f>[1]Feuil1!Y121</f>
        <v>36.049999999999997</v>
      </c>
      <c r="L80" s="24">
        <f>[1]Feuil1!AE121</f>
        <v>369</v>
      </c>
      <c r="M80" s="25">
        <f>[1]Feuil1!AF121</f>
        <v>29.83</v>
      </c>
      <c r="N80" s="26">
        <f>[1]Feuil1!AG121</f>
        <v>63.95</v>
      </c>
    </row>
    <row r="81" spans="1:56">
      <c r="A81" s="24" t="str">
        <f>[1]Feuil1!E122</f>
        <v>Papeete</v>
      </c>
      <c r="B81" s="25">
        <f>[1]Feuil1!F122</f>
        <v>3</v>
      </c>
      <c r="C81" s="25">
        <f>[1]Feuil1!G122</f>
        <v>973</v>
      </c>
      <c r="D81" s="25">
        <f>[1]Feuil1!H122</f>
        <v>492</v>
      </c>
      <c r="E81" s="25">
        <f>[1]Feuil1!J122</f>
        <v>481</v>
      </c>
      <c r="F81" s="25">
        <f>[1]Feuil1!K122</f>
        <v>49.43</v>
      </c>
      <c r="G81" s="25">
        <f>[1]Feuil1!L122</f>
        <v>23</v>
      </c>
      <c r="H81" s="25">
        <f>[1]Feuil1!O122</f>
        <v>458</v>
      </c>
      <c r="I81" s="24">
        <f>[1]Feuil1!W122</f>
        <v>173</v>
      </c>
      <c r="J81" s="25">
        <f>[1]Feuil1!X122</f>
        <v>17.78</v>
      </c>
      <c r="K81" s="26">
        <f>[1]Feuil1!Y122</f>
        <v>37.770000000000003</v>
      </c>
      <c r="L81" s="24">
        <f>[1]Feuil1!AE122</f>
        <v>285</v>
      </c>
      <c r="M81" s="25">
        <f>[1]Feuil1!AF122</f>
        <v>29.29</v>
      </c>
      <c r="N81" s="26">
        <f>[1]Feuil1!AG122</f>
        <v>62.23</v>
      </c>
    </row>
    <row r="82" spans="1:56">
      <c r="A82" s="24" t="str">
        <f>[1]Feuil1!E123</f>
        <v>Papeete</v>
      </c>
      <c r="B82" s="25">
        <f>[1]Feuil1!F123</f>
        <v>4</v>
      </c>
      <c r="C82" s="25">
        <f>[1]Feuil1!G123</f>
        <v>1449</v>
      </c>
      <c r="D82" s="25">
        <f>[1]Feuil1!H123</f>
        <v>763</v>
      </c>
      <c r="E82" s="25">
        <f>[1]Feuil1!J123</f>
        <v>686</v>
      </c>
      <c r="F82" s="25">
        <f>[1]Feuil1!K123</f>
        <v>47.34</v>
      </c>
      <c r="G82" s="25">
        <f>[1]Feuil1!L123</f>
        <v>35</v>
      </c>
      <c r="H82" s="25">
        <f>[1]Feuil1!O123</f>
        <v>651</v>
      </c>
      <c r="I82" s="24">
        <f>[1]Feuil1!W123</f>
        <v>305</v>
      </c>
      <c r="J82" s="25">
        <f>[1]Feuil1!X123</f>
        <v>21.05</v>
      </c>
      <c r="K82" s="26">
        <f>[1]Feuil1!Y123</f>
        <v>46.85</v>
      </c>
      <c r="L82" s="24">
        <f>[1]Feuil1!AE123</f>
        <v>346</v>
      </c>
      <c r="M82" s="25">
        <f>[1]Feuil1!AF123</f>
        <v>23.88</v>
      </c>
      <c r="N82" s="26">
        <f>[1]Feuil1!AG123</f>
        <v>53.15</v>
      </c>
    </row>
    <row r="83" spans="1:56">
      <c r="A83" s="24" t="str">
        <f>[1]Feuil1!E124</f>
        <v>Papeete</v>
      </c>
      <c r="B83" s="25">
        <f>[1]Feuil1!F124</f>
        <v>5</v>
      </c>
      <c r="C83" s="25">
        <f>[1]Feuil1!G124</f>
        <v>1117</v>
      </c>
      <c r="D83" s="25">
        <f>[1]Feuil1!H124</f>
        <v>601</v>
      </c>
      <c r="E83" s="25">
        <f>[1]Feuil1!J124</f>
        <v>516</v>
      </c>
      <c r="F83" s="25">
        <f>[1]Feuil1!K124</f>
        <v>46.2</v>
      </c>
      <c r="G83" s="25">
        <f>[1]Feuil1!L124</f>
        <v>21</v>
      </c>
      <c r="H83" s="25">
        <f>[1]Feuil1!O124</f>
        <v>495</v>
      </c>
      <c r="I83" s="24">
        <f>[1]Feuil1!W124</f>
        <v>196</v>
      </c>
      <c r="J83" s="25">
        <f>[1]Feuil1!X124</f>
        <v>17.55</v>
      </c>
      <c r="K83" s="26">
        <f>[1]Feuil1!Y124</f>
        <v>39.6</v>
      </c>
      <c r="L83" s="24">
        <f>[1]Feuil1!AE124</f>
        <v>299</v>
      </c>
      <c r="M83" s="25">
        <f>[1]Feuil1!AF124</f>
        <v>26.77</v>
      </c>
      <c r="N83" s="26">
        <f>[1]Feuil1!AG124</f>
        <v>60.4</v>
      </c>
    </row>
    <row r="84" spans="1:56">
      <c r="A84" s="24" t="str">
        <f>[1]Feuil1!E125</f>
        <v>Papeete</v>
      </c>
      <c r="B84" s="25">
        <f>[1]Feuil1!F125</f>
        <v>6</v>
      </c>
      <c r="C84" s="25">
        <f>[1]Feuil1!G125</f>
        <v>1247</v>
      </c>
      <c r="D84" s="25">
        <f>[1]Feuil1!H125</f>
        <v>529</v>
      </c>
      <c r="E84" s="25">
        <f>[1]Feuil1!J125</f>
        <v>718</v>
      </c>
      <c r="F84" s="25">
        <f>[1]Feuil1!K125</f>
        <v>57.58</v>
      </c>
      <c r="G84" s="25">
        <f>[1]Feuil1!L125</f>
        <v>23</v>
      </c>
      <c r="H84" s="25">
        <f>[1]Feuil1!O125</f>
        <v>695</v>
      </c>
      <c r="I84" s="24">
        <f>[1]Feuil1!W125</f>
        <v>280</v>
      </c>
      <c r="J84" s="25">
        <f>[1]Feuil1!X125</f>
        <v>22.45</v>
      </c>
      <c r="K84" s="26">
        <f>[1]Feuil1!Y125</f>
        <v>40.29</v>
      </c>
      <c r="L84" s="24">
        <f>[1]Feuil1!AE125</f>
        <v>415</v>
      </c>
      <c r="M84" s="25">
        <f>[1]Feuil1!AF125</f>
        <v>33.28</v>
      </c>
      <c r="N84" s="26">
        <f>[1]Feuil1!AG125</f>
        <v>59.71</v>
      </c>
    </row>
    <row r="85" spans="1:56">
      <c r="A85" s="24" t="str">
        <f>[1]Feuil1!E126</f>
        <v>Papeete</v>
      </c>
      <c r="B85" s="25">
        <f>[1]Feuil1!F126</f>
        <v>7</v>
      </c>
      <c r="C85" s="25">
        <f>[1]Feuil1!G126</f>
        <v>1157</v>
      </c>
      <c r="D85" s="25">
        <f>[1]Feuil1!H126</f>
        <v>463</v>
      </c>
      <c r="E85" s="25">
        <f>[1]Feuil1!J126</f>
        <v>694</v>
      </c>
      <c r="F85" s="25">
        <f>[1]Feuil1!K126</f>
        <v>59.98</v>
      </c>
      <c r="G85" s="25">
        <f>[1]Feuil1!L126</f>
        <v>22</v>
      </c>
      <c r="H85" s="25">
        <f>[1]Feuil1!O126</f>
        <v>672</v>
      </c>
      <c r="I85" s="24">
        <f>[1]Feuil1!W126</f>
        <v>299</v>
      </c>
      <c r="J85" s="25">
        <f>[1]Feuil1!X126</f>
        <v>25.84</v>
      </c>
      <c r="K85" s="26">
        <f>[1]Feuil1!Y126</f>
        <v>44.49</v>
      </c>
      <c r="L85" s="24">
        <f>[1]Feuil1!AE126</f>
        <v>373</v>
      </c>
      <c r="M85" s="25">
        <f>[1]Feuil1!AF126</f>
        <v>32.24</v>
      </c>
      <c r="N85" s="26">
        <f>[1]Feuil1!AG126</f>
        <v>55.51</v>
      </c>
    </row>
    <row r="86" spans="1:56">
      <c r="A86" s="24" t="str">
        <f>[1]Feuil1!E127</f>
        <v>Papeete</v>
      </c>
      <c r="B86" s="25">
        <f>[1]Feuil1!F127</f>
        <v>8</v>
      </c>
      <c r="C86" s="25">
        <f>[1]Feuil1!G127</f>
        <v>1064</v>
      </c>
      <c r="D86" s="25">
        <f>[1]Feuil1!H127</f>
        <v>560</v>
      </c>
      <c r="E86" s="25">
        <f>[1]Feuil1!J127</f>
        <v>504</v>
      </c>
      <c r="F86" s="25">
        <f>[1]Feuil1!K127</f>
        <v>47.37</v>
      </c>
      <c r="G86" s="25">
        <f>[1]Feuil1!L127</f>
        <v>22</v>
      </c>
      <c r="H86" s="25">
        <f>[1]Feuil1!O127</f>
        <v>482</v>
      </c>
      <c r="I86" s="24">
        <f>[1]Feuil1!W127</f>
        <v>189</v>
      </c>
      <c r="J86" s="25">
        <f>[1]Feuil1!X127</f>
        <v>17.760000000000002</v>
      </c>
      <c r="K86" s="26">
        <f>[1]Feuil1!Y127</f>
        <v>39.21</v>
      </c>
      <c r="L86" s="24">
        <f>[1]Feuil1!AE127</f>
        <v>293</v>
      </c>
      <c r="M86" s="25">
        <f>[1]Feuil1!AF127</f>
        <v>27.54</v>
      </c>
      <c r="N86" s="26">
        <f>[1]Feuil1!AG127</f>
        <v>60.79</v>
      </c>
    </row>
    <row r="87" spans="1:56">
      <c r="A87" s="24" t="str">
        <f>[1]Feuil1!E128</f>
        <v>Papeete</v>
      </c>
      <c r="B87" s="25">
        <f>[1]Feuil1!F128</f>
        <v>9</v>
      </c>
      <c r="C87" s="25">
        <f>[1]Feuil1!G128</f>
        <v>908</v>
      </c>
      <c r="D87" s="25">
        <f>[1]Feuil1!H128</f>
        <v>446</v>
      </c>
      <c r="E87" s="25">
        <f>[1]Feuil1!J128</f>
        <v>462</v>
      </c>
      <c r="F87" s="25">
        <f>[1]Feuil1!K128</f>
        <v>50.88</v>
      </c>
      <c r="G87" s="25">
        <f>[1]Feuil1!L128</f>
        <v>8</v>
      </c>
      <c r="H87" s="25">
        <f>[1]Feuil1!O128</f>
        <v>454</v>
      </c>
      <c r="I87" s="24">
        <f>[1]Feuil1!W128</f>
        <v>176</v>
      </c>
      <c r="J87" s="25">
        <f>[1]Feuil1!X128</f>
        <v>19.38</v>
      </c>
      <c r="K87" s="26">
        <f>[1]Feuil1!Y128</f>
        <v>38.770000000000003</v>
      </c>
      <c r="L87" s="24">
        <f>[1]Feuil1!AE128</f>
        <v>278</v>
      </c>
      <c r="M87" s="25">
        <f>[1]Feuil1!AF128</f>
        <v>30.62</v>
      </c>
      <c r="N87" s="26">
        <f>[1]Feuil1!AG128</f>
        <v>61.23</v>
      </c>
    </row>
    <row r="88" spans="1:56">
      <c r="A88" s="24" t="str">
        <f>[1]Feuil1!E129</f>
        <v>Papeete</v>
      </c>
      <c r="B88" s="25">
        <f>[1]Feuil1!F129</f>
        <v>10</v>
      </c>
      <c r="C88" s="25">
        <f>[1]Feuil1!G129</f>
        <v>1269</v>
      </c>
      <c r="D88" s="25">
        <f>[1]Feuil1!H129</f>
        <v>664</v>
      </c>
      <c r="E88" s="25">
        <f>[1]Feuil1!J129</f>
        <v>605</v>
      </c>
      <c r="F88" s="25">
        <f>[1]Feuil1!K129</f>
        <v>47.68</v>
      </c>
      <c r="G88" s="25">
        <f>[1]Feuil1!L129</f>
        <v>22</v>
      </c>
      <c r="H88" s="25">
        <f>[1]Feuil1!O129</f>
        <v>583</v>
      </c>
      <c r="I88" s="24">
        <f>[1]Feuil1!W129</f>
        <v>222</v>
      </c>
      <c r="J88" s="25">
        <f>[1]Feuil1!X129</f>
        <v>17.489999999999998</v>
      </c>
      <c r="K88" s="26">
        <f>[1]Feuil1!Y129</f>
        <v>38.08</v>
      </c>
      <c r="L88" s="24">
        <f>[1]Feuil1!AE129</f>
        <v>361</v>
      </c>
      <c r="M88" s="25">
        <f>[1]Feuil1!AF129</f>
        <v>28.45</v>
      </c>
      <c r="N88" s="26">
        <f>[1]Feuil1!AG129</f>
        <v>61.92</v>
      </c>
    </row>
    <row r="89" spans="1:56">
      <c r="A89" s="24" t="str">
        <f>[1]Feuil1!E130</f>
        <v>Papeete</v>
      </c>
      <c r="B89" s="25">
        <f>[1]Feuil1!F130</f>
        <v>11</v>
      </c>
      <c r="C89" s="25">
        <f>[1]Feuil1!G130</f>
        <v>1305</v>
      </c>
      <c r="D89" s="25">
        <f>[1]Feuil1!H130</f>
        <v>657</v>
      </c>
      <c r="E89" s="25">
        <f>[1]Feuil1!J130</f>
        <v>648</v>
      </c>
      <c r="F89" s="25">
        <f>[1]Feuil1!K130</f>
        <v>49.66</v>
      </c>
      <c r="G89" s="25">
        <f>[1]Feuil1!L130</f>
        <v>30</v>
      </c>
      <c r="H89" s="25">
        <f>[1]Feuil1!O130</f>
        <v>618</v>
      </c>
      <c r="I89" s="24">
        <f>[1]Feuil1!W130</f>
        <v>262</v>
      </c>
      <c r="J89" s="25">
        <f>[1]Feuil1!X130</f>
        <v>20.079999999999998</v>
      </c>
      <c r="K89" s="26">
        <f>[1]Feuil1!Y130</f>
        <v>42.39</v>
      </c>
      <c r="L89" s="24">
        <f>[1]Feuil1!AE130</f>
        <v>356</v>
      </c>
      <c r="M89" s="25">
        <f>[1]Feuil1!AF130</f>
        <v>27.28</v>
      </c>
      <c r="N89" s="26">
        <f>[1]Feuil1!AG130</f>
        <v>57.61</v>
      </c>
    </row>
    <row r="90" spans="1:56">
      <c r="A90" s="24" t="str">
        <f>[1]Feuil1!E131</f>
        <v>Papeete</v>
      </c>
      <c r="B90" s="25">
        <f>[1]Feuil1!F131</f>
        <v>12</v>
      </c>
      <c r="C90" s="25">
        <f>[1]Feuil1!G131</f>
        <v>1306</v>
      </c>
      <c r="D90" s="25">
        <f>[1]Feuil1!H131</f>
        <v>770</v>
      </c>
      <c r="E90" s="25">
        <f>[1]Feuil1!J131</f>
        <v>536</v>
      </c>
      <c r="F90" s="25">
        <f>[1]Feuil1!K131</f>
        <v>41.04</v>
      </c>
      <c r="G90" s="25">
        <f>[1]Feuil1!L131</f>
        <v>36</v>
      </c>
      <c r="H90" s="25">
        <f>[1]Feuil1!O131</f>
        <v>500</v>
      </c>
      <c r="I90" s="24">
        <f>[1]Feuil1!W131</f>
        <v>144</v>
      </c>
      <c r="J90" s="25">
        <f>[1]Feuil1!X131</f>
        <v>11.03</v>
      </c>
      <c r="K90" s="26">
        <f>[1]Feuil1!Y131</f>
        <v>28.8</v>
      </c>
      <c r="L90" s="24">
        <f>[1]Feuil1!AE131</f>
        <v>356</v>
      </c>
      <c r="M90" s="25">
        <f>[1]Feuil1!AF131</f>
        <v>27.26</v>
      </c>
      <c r="N90" s="26">
        <f>[1]Feuil1!AG131</f>
        <v>71.2</v>
      </c>
    </row>
    <row r="91" spans="1:56">
      <c r="A91" s="24" t="str">
        <f>[1]Feuil1!E132</f>
        <v>Papeete</v>
      </c>
      <c r="B91" s="25">
        <f>[1]Feuil1!F132</f>
        <v>13</v>
      </c>
      <c r="C91" s="25">
        <f>[1]Feuil1!G132</f>
        <v>1069</v>
      </c>
      <c r="D91" s="25">
        <f>[1]Feuil1!H132</f>
        <v>613</v>
      </c>
      <c r="E91" s="25">
        <f>[1]Feuil1!J132</f>
        <v>456</v>
      </c>
      <c r="F91" s="25">
        <f>[1]Feuil1!K132</f>
        <v>42.66</v>
      </c>
      <c r="G91" s="25">
        <f>[1]Feuil1!L132</f>
        <v>45</v>
      </c>
      <c r="H91" s="25">
        <f>[1]Feuil1!O132</f>
        <v>411</v>
      </c>
      <c r="I91" s="24">
        <f>[1]Feuil1!W132</f>
        <v>116</v>
      </c>
      <c r="J91" s="25">
        <f>[1]Feuil1!X132</f>
        <v>10.85</v>
      </c>
      <c r="K91" s="26">
        <f>[1]Feuil1!Y132</f>
        <v>28.22</v>
      </c>
      <c r="L91" s="24">
        <f>[1]Feuil1!AE132</f>
        <v>295</v>
      </c>
      <c r="M91" s="25">
        <f>[1]Feuil1!AF132</f>
        <v>27.6</v>
      </c>
      <c r="N91" s="26">
        <f>[1]Feuil1!AG132</f>
        <v>71.78</v>
      </c>
    </row>
    <row r="92" spans="1:56">
      <c r="A92" s="24" t="str">
        <f>[1]Feuil1!E133</f>
        <v>Papeete</v>
      </c>
      <c r="B92" s="25">
        <f>[1]Feuil1!F133</f>
        <v>14</v>
      </c>
      <c r="C92" s="25">
        <f>[1]Feuil1!G133</f>
        <v>1346</v>
      </c>
      <c r="D92" s="25">
        <f>[1]Feuil1!H133</f>
        <v>742</v>
      </c>
      <c r="E92" s="25">
        <f>[1]Feuil1!J133</f>
        <v>604</v>
      </c>
      <c r="F92" s="25">
        <f>[1]Feuil1!K133</f>
        <v>44.87</v>
      </c>
      <c r="G92" s="25">
        <f>[1]Feuil1!L133</f>
        <v>37</v>
      </c>
      <c r="H92" s="25">
        <f>[1]Feuil1!O133</f>
        <v>567</v>
      </c>
      <c r="I92" s="24">
        <f>[1]Feuil1!W133</f>
        <v>205</v>
      </c>
      <c r="J92" s="25">
        <f>[1]Feuil1!X133</f>
        <v>15.23</v>
      </c>
      <c r="K92" s="26">
        <f>[1]Feuil1!Y133</f>
        <v>36.159999999999997</v>
      </c>
      <c r="L92" s="24">
        <f>[1]Feuil1!AE133</f>
        <v>362</v>
      </c>
      <c r="M92" s="25">
        <f>[1]Feuil1!AF133</f>
        <v>26.89</v>
      </c>
      <c r="N92" s="26">
        <f>[1]Feuil1!AG133</f>
        <v>63.84</v>
      </c>
    </row>
    <row r="93" spans="1:56">
      <c r="A93" s="24" t="str">
        <f>[1]Feuil1!E134</f>
        <v>Papeete</v>
      </c>
      <c r="B93" s="25">
        <f>[1]Feuil1!F134</f>
        <v>15</v>
      </c>
      <c r="C93" s="25">
        <f>[1]Feuil1!G134</f>
        <v>1201</v>
      </c>
      <c r="D93" s="25">
        <f>[1]Feuil1!H134</f>
        <v>657</v>
      </c>
      <c r="E93" s="25">
        <f>[1]Feuil1!J134</f>
        <v>544</v>
      </c>
      <c r="F93" s="25">
        <f>[1]Feuil1!K134</f>
        <v>45.3</v>
      </c>
      <c r="G93" s="25">
        <f>[1]Feuil1!L134</f>
        <v>20</v>
      </c>
      <c r="H93" s="25">
        <f>[1]Feuil1!O134</f>
        <v>524</v>
      </c>
      <c r="I93" s="24">
        <f>[1]Feuil1!W134</f>
        <v>235</v>
      </c>
      <c r="J93" s="25">
        <f>[1]Feuil1!X134</f>
        <v>19.57</v>
      </c>
      <c r="K93" s="26">
        <f>[1]Feuil1!Y134</f>
        <v>44.85</v>
      </c>
      <c r="L93" s="24">
        <f>[1]Feuil1!AE134</f>
        <v>289</v>
      </c>
      <c r="M93" s="25">
        <f>[1]Feuil1!AF134</f>
        <v>24.06</v>
      </c>
      <c r="N93" s="26">
        <f>[1]Feuil1!AG134</f>
        <v>55.15</v>
      </c>
    </row>
    <row r="94" spans="1:56">
      <c r="A94" s="27" t="str">
        <f>UPPER([1]Feuil1!E135)</f>
        <v>PIRAE</v>
      </c>
      <c r="B94" s="28"/>
      <c r="C94" s="28">
        <f>SUM(C95:C102)</f>
        <v>10453</v>
      </c>
      <c r="D94" s="28">
        <f>SUM(D95:D102)</f>
        <v>4953</v>
      </c>
      <c r="E94" s="28">
        <f>SUM(E95:E102)</f>
        <v>5500</v>
      </c>
      <c r="F94" s="22">
        <f>E94/C94</f>
        <v>0.52616473739596292</v>
      </c>
      <c r="G94" s="28">
        <f>SUM(G95:G102)</f>
        <v>280</v>
      </c>
      <c r="H94" s="28">
        <f>SUM(H95:H102)</f>
        <v>5220</v>
      </c>
      <c r="I94" s="27">
        <f>SUM(I95:I102)</f>
        <v>1069</v>
      </c>
      <c r="J94" s="22">
        <f>I94/$C94</f>
        <v>0.10226729168659715</v>
      </c>
      <c r="K94" s="21">
        <f>I94/$H94</f>
        <v>0.20478927203065134</v>
      </c>
      <c r="L94" s="27">
        <f>SUM(L95:L102)</f>
        <v>4151</v>
      </c>
      <c r="M94" s="22">
        <f>L94/$C94</f>
        <v>0.39711087726011673</v>
      </c>
      <c r="N94" s="21">
        <f>L94/$H94</f>
        <v>0.79521072796934866</v>
      </c>
      <c r="P94" s="23"/>
      <c r="Q94" s="23"/>
      <c r="S94" s="23"/>
      <c r="T94" s="23"/>
      <c r="V94" s="23"/>
      <c r="W94" s="23"/>
      <c r="Y94" s="23"/>
      <c r="Z94" s="23"/>
      <c r="AB94" s="23"/>
      <c r="AC94" s="23"/>
      <c r="AE94" s="23"/>
      <c r="AF94" s="23"/>
      <c r="AH94" s="23"/>
      <c r="AI94" s="23"/>
      <c r="AK94" s="23"/>
      <c r="AL94" s="23"/>
      <c r="AN94" s="23"/>
      <c r="AO94" s="23"/>
      <c r="AQ94" s="23"/>
      <c r="AR94" s="23"/>
      <c r="AT94" s="23"/>
      <c r="AU94" s="23"/>
      <c r="AW94" s="23"/>
      <c r="AX94" s="23"/>
      <c r="AZ94" s="23"/>
      <c r="BA94" s="23"/>
      <c r="BC94" s="23"/>
      <c r="BD94" s="23"/>
    </row>
    <row r="95" spans="1:56">
      <c r="A95" s="24" t="str">
        <f>[1]Feuil1!E135</f>
        <v>Pirae</v>
      </c>
      <c r="B95" s="25">
        <f>[1]Feuil1!F135</f>
        <v>1</v>
      </c>
      <c r="C95" s="25">
        <f>[1]Feuil1!G135</f>
        <v>1314</v>
      </c>
      <c r="D95" s="25">
        <f>[1]Feuil1!H135</f>
        <v>642</v>
      </c>
      <c r="E95" s="25">
        <f>[1]Feuil1!J135</f>
        <v>672</v>
      </c>
      <c r="F95" s="25">
        <f>[1]Feuil1!K135</f>
        <v>51.14</v>
      </c>
      <c r="G95" s="25">
        <f>[1]Feuil1!L135</f>
        <v>29</v>
      </c>
      <c r="H95" s="25">
        <f>[1]Feuil1!O135</f>
        <v>643</v>
      </c>
      <c r="I95" s="24">
        <f>[1]Feuil1!W135</f>
        <v>134</v>
      </c>
      <c r="J95" s="25">
        <f>[1]Feuil1!X135</f>
        <v>10.199999999999999</v>
      </c>
      <c r="K95" s="26">
        <f>[1]Feuil1!Y135</f>
        <v>20.84</v>
      </c>
      <c r="L95" s="24">
        <f>[1]Feuil1!AE135</f>
        <v>509</v>
      </c>
      <c r="M95" s="25">
        <f>[1]Feuil1!AF135</f>
        <v>38.74</v>
      </c>
      <c r="N95" s="26">
        <f>[1]Feuil1!AG135</f>
        <v>79.16</v>
      </c>
    </row>
    <row r="96" spans="1:56">
      <c r="A96" s="24" t="str">
        <f>[1]Feuil1!E136</f>
        <v>Pirae</v>
      </c>
      <c r="B96" s="25">
        <f>[1]Feuil1!F136</f>
        <v>2</v>
      </c>
      <c r="C96" s="25">
        <f>[1]Feuil1!G136</f>
        <v>1276</v>
      </c>
      <c r="D96" s="25">
        <f>[1]Feuil1!H136</f>
        <v>637</v>
      </c>
      <c r="E96" s="25">
        <f>[1]Feuil1!J136</f>
        <v>639</v>
      </c>
      <c r="F96" s="25">
        <f>[1]Feuil1!K136</f>
        <v>50.08</v>
      </c>
      <c r="G96" s="25">
        <f>[1]Feuil1!L136</f>
        <v>32</v>
      </c>
      <c r="H96" s="25">
        <f>[1]Feuil1!O136</f>
        <v>607</v>
      </c>
      <c r="I96" s="24">
        <f>[1]Feuil1!W136</f>
        <v>145</v>
      </c>
      <c r="J96" s="25">
        <f>[1]Feuil1!X136</f>
        <v>11.36</v>
      </c>
      <c r="K96" s="26">
        <f>[1]Feuil1!Y136</f>
        <v>23.89</v>
      </c>
      <c r="L96" s="24">
        <f>[1]Feuil1!AE136</f>
        <v>462</v>
      </c>
      <c r="M96" s="25">
        <f>[1]Feuil1!AF136</f>
        <v>36.21</v>
      </c>
      <c r="N96" s="26">
        <f>[1]Feuil1!AG136</f>
        <v>76.11</v>
      </c>
    </row>
    <row r="97" spans="1:56">
      <c r="A97" s="24" t="str">
        <f>[1]Feuil1!E137</f>
        <v>Pirae</v>
      </c>
      <c r="B97" s="25">
        <f>[1]Feuil1!F137</f>
        <v>3</v>
      </c>
      <c r="C97" s="25">
        <f>[1]Feuil1!G137</f>
        <v>1388</v>
      </c>
      <c r="D97" s="25">
        <f>[1]Feuil1!H137</f>
        <v>638</v>
      </c>
      <c r="E97" s="25">
        <f>[1]Feuil1!J137</f>
        <v>750</v>
      </c>
      <c r="F97" s="25">
        <f>[1]Feuil1!K137</f>
        <v>54.03</v>
      </c>
      <c r="G97" s="25">
        <f>[1]Feuil1!L137</f>
        <v>50</v>
      </c>
      <c r="H97" s="25">
        <f>[1]Feuil1!O137</f>
        <v>700</v>
      </c>
      <c r="I97" s="24">
        <f>[1]Feuil1!W137</f>
        <v>111</v>
      </c>
      <c r="J97" s="25">
        <f>[1]Feuil1!X137</f>
        <v>8</v>
      </c>
      <c r="K97" s="26">
        <f>[1]Feuil1!Y137</f>
        <v>15.86</v>
      </c>
      <c r="L97" s="24">
        <f>[1]Feuil1!AE137</f>
        <v>589</v>
      </c>
      <c r="M97" s="25">
        <f>[1]Feuil1!AF137</f>
        <v>42.44</v>
      </c>
      <c r="N97" s="26">
        <f>[1]Feuil1!AG137</f>
        <v>84.14</v>
      </c>
    </row>
    <row r="98" spans="1:56">
      <c r="A98" s="24" t="str">
        <f>[1]Feuil1!E138</f>
        <v>Pirae</v>
      </c>
      <c r="B98" s="25">
        <f>[1]Feuil1!F138</f>
        <v>4</v>
      </c>
      <c r="C98" s="25">
        <f>[1]Feuil1!G138</f>
        <v>1415</v>
      </c>
      <c r="D98" s="25">
        <f>[1]Feuil1!H138</f>
        <v>660</v>
      </c>
      <c r="E98" s="25">
        <f>[1]Feuil1!J138</f>
        <v>755</v>
      </c>
      <c r="F98" s="25">
        <f>[1]Feuil1!K138</f>
        <v>53.36</v>
      </c>
      <c r="G98" s="25">
        <f>[1]Feuil1!L138</f>
        <v>54</v>
      </c>
      <c r="H98" s="25">
        <f>[1]Feuil1!O138</f>
        <v>701</v>
      </c>
      <c r="I98" s="24">
        <f>[1]Feuil1!W138</f>
        <v>119</v>
      </c>
      <c r="J98" s="25">
        <f>[1]Feuil1!X138</f>
        <v>8.41</v>
      </c>
      <c r="K98" s="26">
        <f>[1]Feuil1!Y138</f>
        <v>16.98</v>
      </c>
      <c r="L98" s="24">
        <f>[1]Feuil1!AE138</f>
        <v>582</v>
      </c>
      <c r="M98" s="25">
        <f>[1]Feuil1!AF138</f>
        <v>41.13</v>
      </c>
      <c r="N98" s="26">
        <f>[1]Feuil1!AG138</f>
        <v>83.02</v>
      </c>
    </row>
    <row r="99" spans="1:56">
      <c r="A99" s="24" t="str">
        <f>[1]Feuil1!E139</f>
        <v>Pirae</v>
      </c>
      <c r="B99" s="25">
        <f>[1]Feuil1!F139</f>
        <v>5</v>
      </c>
      <c r="C99" s="25">
        <f>[1]Feuil1!G139</f>
        <v>1255</v>
      </c>
      <c r="D99" s="25">
        <f>[1]Feuil1!H139</f>
        <v>611</v>
      </c>
      <c r="E99" s="25">
        <f>[1]Feuil1!J139</f>
        <v>644</v>
      </c>
      <c r="F99" s="25">
        <f>[1]Feuil1!K139</f>
        <v>51.31</v>
      </c>
      <c r="G99" s="25">
        <f>[1]Feuil1!L139</f>
        <v>35</v>
      </c>
      <c r="H99" s="25">
        <f>[1]Feuil1!O139</f>
        <v>609</v>
      </c>
      <c r="I99" s="24">
        <f>[1]Feuil1!W139</f>
        <v>138</v>
      </c>
      <c r="J99" s="25">
        <f>[1]Feuil1!X139</f>
        <v>11</v>
      </c>
      <c r="K99" s="26">
        <f>[1]Feuil1!Y139</f>
        <v>22.66</v>
      </c>
      <c r="L99" s="24">
        <f>[1]Feuil1!AE139</f>
        <v>471</v>
      </c>
      <c r="M99" s="25">
        <f>[1]Feuil1!AF139</f>
        <v>37.53</v>
      </c>
      <c r="N99" s="26">
        <f>[1]Feuil1!AG139</f>
        <v>77.34</v>
      </c>
    </row>
    <row r="100" spans="1:56">
      <c r="A100" s="24" t="str">
        <f>[1]Feuil1!E140</f>
        <v>Pirae</v>
      </c>
      <c r="B100" s="25">
        <f>[1]Feuil1!F140</f>
        <v>6</v>
      </c>
      <c r="C100" s="25">
        <f>[1]Feuil1!G140</f>
        <v>1146</v>
      </c>
      <c r="D100" s="25">
        <f>[1]Feuil1!H140</f>
        <v>499</v>
      </c>
      <c r="E100" s="25">
        <f>[1]Feuil1!J140</f>
        <v>647</v>
      </c>
      <c r="F100" s="25">
        <f>[1]Feuil1!K140</f>
        <v>56.46</v>
      </c>
      <c r="G100" s="25">
        <f>[1]Feuil1!L140</f>
        <v>18</v>
      </c>
      <c r="H100" s="25">
        <f>[1]Feuil1!O140</f>
        <v>629</v>
      </c>
      <c r="I100" s="24">
        <f>[1]Feuil1!W140</f>
        <v>122</v>
      </c>
      <c r="J100" s="25">
        <f>[1]Feuil1!X140</f>
        <v>10.65</v>
      </c>
      <c r="K100" s="26">
        <f>[1]Feuil1!Y140</f>
        <v>19.399999999999999</v>
      </c>
      <c r="L100" s="24">
        <f>[1]Feuil1!AE140</f>
        <v>507</v>
      </c>
      <c r="M100" s="25">
        <f>[1]Feuil1!AF140</f>
        <v>44.24</v>
      </c>
      <c r="N100" s="26">
        <f>[1]Feuil1!AG140</f>
        <v>80.599999999999994</v>
      </c>
    </row>
    <row r="101" spans="1:56">
      <c r="A101" s="24" t="str">
        <f>[1]Feuil1!E141</f>
        <v>Pirae</v>
      </c>
      <c r="B101" s="25">
        <f>[1]Feuil1!F141</f>
        <v>7</v>
      </c>
      <c r="C101" s="25">
        <f>[1]Feuil1!G141</f>
        <v>1346</v>
      </c>
      <c r="D101" s="25">
        <f>[1]Feuil1!H141</f>
        <v>633</v>
      </c>
      <c r="E101" s="25">
        <f>[1]Feuil1!J141</f>
        <v>713</v>
      </c>
      <c r="F101" s="25">
        <f>[1]Feuil1!K141</f>
        <v>52.97</v>
      </c>
      <c r="G101" s="25">
        <f>[1]Feuil1!L141</f>
        <v>27</v>
      </c>
      <c r="H101" s="25">
        <f>[1]Feuil1!O141</f>
        <v>686</v>
      </c>
      <c r="I101" s="24">
        <f>[1]Feuil1!W141</f>
        <v>173</v>
      </c>
      <c r="J101" s="25">
        <f>[1]Feuil1!X141</f>
        <v>12.85</v>
      </c>
      <c r="K101" s="26">
        <f>[1]Feuil1!Y141</f>
        <v>25.22</v>
      </c>
      <c r="L101" s="24">
        <f>[1]Feuil1!AE141</f>
        <v>513</v>
      </c>
      <c r="M101" s="25">
        <f>[1]Feuil1!AF141</f>
        <v>38.11</v>
      </c>
      <c r="N101" s="26">
        <f>[1]Feuil1!AG141</f>
        <v>74.78</v>
      </c>
    </row>
    <row r="102" spans="1:56">
      <c r="A102" s="24" t="str">
        <f>[1]Feuil1!E142</f>
        <v>Pirae</v>
      </c>
      <c r="B102" s="25">
        <f>[1]Feuil1!F142</f>
        <v>8</v>
      </c>
      <c r="C102" s="25">
        <f>[1]Feuil1!G142</f>
        <v>1313</v>
      </c>
      <c r="D102" s="25">
        <f>[1]Feuil1!H142</f>
        <v>633</v>
      </c>
      <c r="E102" s="25">
        <f>[1]Feuil1!J142</f>
        <v>680</v>
      </c>
      <c r="F102" s="25">
        <f>[1]Feuil1!K142</f>
        <v>51.79</v>
      </c>
      <c r="G102" s="25">
        <f>[1]Feuil1!L142</f>
        <v>35</v>
      </c>
      <c r="H102" s="25">
        <f>[1]Feuil1!O142</f>
        <v>645</v>
      </c>
      <c r="I102" s="24">
        <f>[1]Feuil1!W142</f>
        <v>127</v>
      </c>
      <c r="J102" s="25">
        <f>[1]Feuil1!X142</f>
        <v>9.67</v>
      </c>
      <c r="K102" s="26">
        <f>[1]Feuil1!Y142</f>
        <v>19.690000000000001</v>
      </c>
      <c r="L102" s="24">
        <f>[1]Feuil1!AE142</f>
        <v>518</v>
      </c>
      <c r="M102" s="25">
        <f>[1]Feuil1!AF142</f>
        <v>39.450000000000003</v>
      </c>
      <c r="N102" s="26">
        <f>[1]Feuil1!AG142</f>
        <v>80.31</v>
      </c>
    </row>
    <row r="103" spans="1:56">
      <c r="A103" s="27" t="str">
        <f>UPPER([1]Feuil1!E143)</f>
        <v>PUKA PUKA</v>
      </c>
      <c r="B103" s="28"/>
      <c r="C103" s="28">
        <f>SUM(C104)</f>
        <v>118</v>
      </c>
      <c r="D103" s="28">
        <f t="shared" ref="D103:E103" si="9">SUM(D104)</f>
        <v>49</v>
      </c>
      <c r="E103" s="28">
        <f t="shared" si="9"/>
        <v>69</v>
      </c>
      <c r="F103" s="22">
        <f>E103/C103</f>
        <v>0.5847457627118644</v>
      </c>
      <c r="G103" s="28">
        <f>SUM(G104)</f>
        <v>0</v>
      </c>
      <c r="H103" s="28">
        <f>SUM(H104)</f>
        <v>69</v>
      </c>
      <c r="I103" s="27">
        <f>SUM(I104)</f>
        <v>13</v>
      </c>
      <c r="J103" s="22">
        <f>I103/$C103</f>
        <v>0.11016949152542373</v>
      </c>
      <c r="K103" s="21">
        <f>I103/$H103</f>
        <v>0.18840579710144928</v>
      </c>
      <c r="L103" s="27">
        <f>SUM(L104)</f>
        <v>56</v>
      </c>
      <c r="M103" s="22">
        <f>L103/$C103</f>
        <v>0.47457627118644069</v>
      </c>
      <c r="N103" s="21">
        <f>L103/$H103</f>
        <v>0.81159420289855078</v>
      </c>
      <c r="P103" s="23"/>
      <c r="Q103" s="23"/>
      <c r="S103" s="23"/>
      <c r="T103" s="23"/>
      <c r="V103" s="23"/>
      <c r="W103" s="23"/>
      <c r="Y103" s="23"/>
      <c r="Z103" s="23"/>
      <c r="AB103" s="23"/>
      <c r="AC103" s="23"/>
      <c r="AE103" s="23"/>
      <c r="AF103" s="23"/>
      <c r="AH103" s="23"/>
      <c r="AI103" s="23"/>
      <c r="AK103" s="23"/>
      <c r="AL103" s="23"/>
      <c r="AN103" s="23"/>
      <c r="AO103" s="23"/>
      <c r="AQ103" s="23"/>
      <c r="AR103" s="23"/>
      <c r="AT103" s="23"/>
      <c r="AU103" s="23"/>
      <c r="AW103" s="23"/>
      <c r="AX103" s="23"/>
      <c r="AZ103" s="23"/>
      <c r="BA103" s="23"/>
      <c r="BC103" s="23"/>
      <c r="BD103" s="23"/>
    </row>
    <row r="104" spans="1:56">
      <c r="A104" s="24" t="str">
        <f>[1]Feuil1!E143</f>
        <v>Puka Puka</v>
      </c>
      <c r="B104" s="25">
        <f>[1]Feuil1!F143</f>
        <v>1</v>
      </c>
      <c r="C104" s="25">
        <f>[1]Feuil1!G143</f>
        <v>118</v>
      </c>
      <c r="D104" s="25">
        <f>[1]Feuil1!H143</f>
        <v>49</v>
      </c>
      <c r="E104" s="25">
        <f>[1]Feuil1!J143</f>
        <v>69</v>
      </c>
      <c r="F104" s="25">
        <f>[1]Feuil1!K143</f>
        <v>58.47</v>
      </c>
      <c r="G104" s="25">
        <f>[1]Feuil1!L143</f>
        <v>0</v>
      </c>
      <c r="H104" s="25">
        <f>[1]Feuil1!O143</f>
        <v>69</v>
      </c>
      <c r="I104" s="24">
        <f>[1]Feuil1!W143</f>
        <v>13</v>
      </c>
      <c r="J104" s="25">
        <f>[1]Feuil1!X143</f>
        <v>11.02</v>
      </c>
      <c r="K104" s="26">
        <f>[1]Feuil1!Y143</f>
        <v>18.84</v>
      </c>
      <c r="L104" s="24">
        <f>[1]Feuil1!AE143</f>
        <v>56</v>
      </c>
      <c r="M104" s="25">
        <f>[1]Feuil1!AF143</f>
        <v>47.46</v>
      </c>
      <c r="N104" s="26">
        <f>[1]Feuil1!AG143</f>
        <v>81.16</v>
      </c>
    </row>
    <row r="105" spans="1:56">
      <c r="A105" s="27" t="str">
        <f>UPPER([1]Feuil1!E162)</f>
        <v>RANGIROA</v>
      </c>
      <c r="B105" s="28"/>
      <c r="C105" s="28">
        <f>SUM(C106:C110)</f>
        <v>2484</v>
      </c>
      <c r="D105" s="28">
        <f>SUM(D106:D110)</f>
        <v>898</v>
      </c>
      <c r="E105" s="28">
        <f>SUM(E106:E110)</f>
        <v>1586</v>
      </c>
      <c r="F105" s="22">
        <f>E105/C105</f>
        <v>0.63848631239935583</v>
      </c>
      <c r="G105" s="28">
        <f>SUM(G106:G110)</f>
        <v>50</v>
      </c>
      <c r="H105" s="28">
        <f>SUM(H106:H110)</f>
        <v>1536</v>
      </c>
      <c r="I105" s="27">
        <f>SUM(I106:I110)</f>
        <v>834</v>
      </c>
      <c r="J105" s="22">
        <f>I105/$C105</f>
        <v>0.33574879227053139</v>
      </c>
      <c r="K105" s="21">
        <f>I105/$H105</f>
        <v>0.54296875</v>
      </c>
      <c r="L105" s="27">
        <f>SUM(L106:L110)</f>
        <v>702</v>
      </c>
      <c r="M105" s="22">
        <f>L105/$C105</f>
        <v>0.28260869565217389</v>
      </c>
      <c r="N105" s="21">
        <f>L105/$H105</f>
        <v>0.45703125</v>
      </c>
      <c r="P105" s="23"/>
      <c r="Q105" s="23"/>
      <c r="S105" s="23"/>
      <c r="T105" s="23"/>
      <c r="V105" s="23"/>
      <c r="W105" s="23"/>
      <c r="Y105" s="23"/>
      <c r="Z105" s="23"/>
      <c r="AB105" s="23"/>
      <c r="AC105" s="23"/>
      <c r="AE105" s="23"/>
      <c r="AF105" s="23"/>
      <c r="AH105" s="23"/>
      <c r="AI105" s="23"/>
      <c r="AK105" s="23"/>
      <c r="AL105" s="23"/>
      <c r="AN105" s="23"/>
      <c r="AO105" s="23"/>
      <c r="AQ105" s="23"/>
      <c r="AR105" s="23"/>
      <c r="AT105" s="23"/>
      <c r="AU105" s="23"/>
      <c r="AW105" s="23"/>
      <c r="AX105" s="23"/>
      <c r="AZ105" s="23"/>
      <c r="BA105" s="23"/>
      <c r="BC105" s="23"/>
      <c r="BD105" s="23"/>
    </row>
    <row r="106" spans="1:56">
      <c r="A106" s="24" t="s">
        <v>3</v>
      </c>
      <c r="B106" s="25">
        <f>[1]Feuil1!F162</f>
        <v>1</v>
      </c>
      <c r="C106" s="25">
        <f>[1]Feuil1!G162</f>
        <v>701</v>
      </c>
      <c r="D106" s="25">
        <f>[1]Feuil1!H162</f>
        <v>256</v>
      </c>
      <c r="E106" s="25">
        <f>[1]Feuil1!J162</f>
        <v>445</v>
      </c>
      <c r="F106" s="25">
        <f>[1]Feuil1!K162</f>
        <v>63.48</v>
      </c>
      <c r="G106" s="25">
        <f>[1]Feuil1!L162</f>
        <v>10</v>
      </c>
      <c r="H106" s="25">
        <f>[1]Feuil1!O162</f>
        <v>435</v>
      </c>
      <c r="I106" s="24">
        <f>[1]Feuil1!W162</f>
        <v>247</v>
      </c>
      <c r="J106" s="25">
        <f>[1]Feuil1!X162</f>
        <v>35.24</v>
      </c>
      <c r="K106" s="26">
        <f>[1]Feuil1!Y162</f>
        <v>56.78</v>
      </c>
      <c r="L106" s="24">
        <f>[1]Feuil1!AE162</f>
        <v>188</v>
      </c>
      <c r="M106" s="25">
        <f>[1]Feuil1!AF162</f>
        <v>26.82</v>
      </c>
      <c r="N106" s="26">
        <f>[1]Feuil1!AG162</f>
        <v>43.22</v>
      </c>
    </row>
    <row r="107" spans="1:56">
      <c r="A107" s="24" t="s">
        <v>4</v>
      </c>
      <c r="B107" s="25">
        <f>[1]Feuil1!F163</f>
        <v>2</v>
      </c>
      <c r="C107" s="25">
        <f>[1]Feuil1!G163</f>
        <v>1103</v>
      </c>
      <c r="D107" s="25">
        <f>[1]Feuil1!H163</f>
        <v>461</v>
      </c>
      <c r="E107" s="25">
        <f>[1]Feuil1!J163</f>
        <v>642</v>
      </c>
      <c r="F107" s="25">
        <f>[1]Feuil1!K163</f>
        <v>58.2</v>
      </c>
      <c r="G107" s="25">
        <f>[1]Feuil1!L163</f>
        <v>34</v>
      </c>
      <c r="H107" s="25">
        <f>[1]Feuil1!O163</f>
        <v>608</v>
      </c>
      <c r="I107" s="24">
        <f>[1]Feuil1!W163</f>
        <v>313</v>
      </c>
      <c r="J107" s="25">
        <f>[1]Feuil1!X163</f>
        <v>28.38</v>
      </c>
      <c r="K107" s="26">
        <f>[1]Feuil1!Y163</f>
        <v>51.48</v>
      </c>
      <c r="L107" s="24">
        <f>[1]Feuil1!AE163</f>
        <v>295</v>
      </c>
      <c r="M107" s="25">
        <f>[1]Feuil1!AF163</f>
        <v>26.75</v>
      </c>
      <c r="N107" s="26">
        <f>[1]Feuil1!AG163</f>
        <v>48.52</v>
      </c>
    </row>
    <row r="108" spans="1:56">
      <c r="A108" s="24" t="s">
        <v>5</v>
      </c>
      <c r="B108" s="25">
        <f>[1]Feuil1!F164</f>
        <v>3</v>
      </c>
      <c r="C108" s="25">
        <f>[1]Feuil1!G164</f>
        <v>67</v>
      </c>
      <c r="D108" s="25">
        <f>[1]Feuil1!H164</f>
        <v>14</v>
      </c>
      <c r="E108" s="25">
        <f>[1]Feuil1!J164</f>
        <v>53</v>
      </c>
      <c r="F108" s="25">
        <f>[1]Feuil1!K164</f>
        <v>79.099999999999994</v>
      </c>
      <c r="G108" s="25">
        <f>[1]Feuil1!L164</f>
        <v>0</v>
      </c>
      <c r="H108" s="25">
        <f>[1]Feuil1!O164</f>
        <v>53</v>
      </c>
      <c r="I108" s="24">
        <f>[1]Feuil1!W164</f>
        <v>51</v>
      </c>
      <c r="J108" s="25">
        <f>[1]Feuil1!X164</f>
        <v>76.12</v>
      </c>
      <c r="K108" s="26">
        <f>[1]Feuil1!Y164</f>
        <v>96.23</v>
      </c>
      <c r="L108" s="24">
        <f>[1]Feuil1!AE164</f>
        <v>2</v>
      </c>
      <c r="M108" s="25">
        <f>[1]Feuil1!AF164</f>
        <v>2.99</v>
      </c>
      <c r="N108" s="26">
        <f>[1]Feuil1!AG164</f>
        <v>3.77</v>
      </c>
    </row>
    <row r="109" spans="1:56">
      <c r="A109" s="24" t="s">
        <v>6</v>
      </c>
      <c r="B109" s="25">
        <f>[1]Feuil1!F165</f>
        <v>4</v>
      </c>
      <c r="C109" s="25">
        <f>[1]Feuil1!G165</f>
        <v>195</v>
      </c>
      <c r="D109" s="25">
        <f>[1]Feuil1!H165</f>
        <v>62</v>
      </c>
      <c r="E109" s="25">
        <f>[1]Feuil1!J165</f>
        <v>133</v>
      </c>
      <c r="F109" s="25">
        <f>[1]Feuil1!K165</f>
        <v>68.209999999999994</v>
      </c>
      <c r="G109" s="25">
        <f>[1]Feuil1!L165</f>
        <v>3</v>
      </c>
      <c r="H109" s="25">
        <f>[1]Feuil1!O165</f>
        <v>130</v>
      </c>
      <c r="I109" s="24">
        <f>[1]Feuil1!W165</f>
        <v>58</v>
      </c>
      <c r="J109" s="25">
        <f>[1]Feuil1!X165</f>
        <v>29.74</v>
      </c>
      <c r="K109" s="26">
        <f>[1]Feuil1!Y165</f>
        <v>44.62</v>
      </c>
      <c r="L109" s="24">
        <f>[1]Feuil1!AE165</f>
        <v>72</v>
      </c>
      <c r="M109" s="25">
        <f>[1]Feuil1!AF165</f>
        <v>36.92</v>
      </c>
      <c r="N109" s="26">
        <f>[1]Feuil1!AG165</f>
        <v>55.38</v>
      </c>
    </row>
    <row r="110" spans="1:56">
      <c r="A110" s="24" t="s">
        <v>7</v>
      </c>
      <c r="B110" s="25">
        <f>[1]Feuil1!F166</f>
        <v>5</v>
      </c>
      <c r="C110" s="25">
        <f>[1]Feuil1!G166</f>
        <v>418</v>
      </c>
      <c r="D110" s="25">
        <f>[1]Feuil1!H166</f>
        <v>105</v>
      </c>
      <c r="E110" s="25">
        <f>[1]Feuil1!J166</f>
        <v>313</v>
      </c>
      <c r="F110" s="25">
        <f>[1]Feuil1!K166</f>
        <v>74.88</v>
      </c>
      <c r="G110" s="25">
        <f>[1]Feuil1!L166</f>
        <v>3</v>
      </c>
      <c r="H110" s="25">
        <f>[1]Feuil1!O166</f>
        <v>310</v>
      </c>
      <c r="I110" s="24">
        <f>[1]Feuil1!W166</f>
        <v>165</v>
      </c>
      <c r="J110" s="25">
        <f>[1]Feuil1!X166</f>
        <v>39.47</v>
      </c>
      <c r="K110" s="26">
        <f>[1]Feuil1!Y166</f>
        <v>53.23</v>
      </c>
      <c r="L110" s="24">
        <f>[1]Feuil1!AE166</f>
        <v>145</v>
      </c>
      <c r="M110" s="25">
        <f>[1]Feuil1!AF166</f>
        <v>34.69</v>
      </c>
      <c r="N110" s="26">
        <f>[1]Feuil1!AG166</f>
        <v>46.77</v>
      </c>
    </row>
    <row r="111" spans="1:56">
      <c r="A111" s="27" t="str">
        <f>UPPER([1]Feuil1!E168)</f>
        <v>REAO</v>
      </c>
      <c r="B111" s="28"/>
      <c r="C111" s="28">
        <f>SUM(C112:C113)</f>
        <v>437</v>
      </c>
      <c r="D111" s="28">
        <f>SUM(D112:D113)</f>
        <v>136</v>
      </c>
      <c r="E111" s="28">
        <f>SUM(E112:E113)</f>
        <v>301</v>
      </c>
      <c r="F111" s="22">
        <f>E111/C111</f>
        <v>0.68878718535469108</v>
      </c>
      <c r="G111" s="28">
        <f>SUM(G112:G113)</f>
        <v>3</v>
      </c>
      <c r="H111" s="28">
        <f>SUM(H112:H113)</f>
        <v>298</v>
      </c>
      <c r="I111" s="27">
        <f>SUM(I112:I113)</f>
        <v>63</v>
      </c>
      <c r="J111" s="22">
        <f>I111/$C111</f>
        <v>0.14416475972540047</v>
      </c>
      <c r="K111" s="21">
        <f>I111/$H111</f>
        <v>0.21140939597315436</v>
      </c>
      <c r="L111" s="27">
        <f>SUM(L112:L113)</f>
        <v>235</v>
      </c>
      <c r="M111" s="22">
        <f>L111/$C111</f>
        <v>0.53775743707093826</v>
      </c>
      <c r="N111" s="21">
        <f>L111/$H111</f>
        <v>0.78859060402684567</v>
      </c>
      <c r="P111" s="23"/>
      <c r="Q111" s="23"/>
      <c r="S111" s="23"/>
      <c r="T111" s="23"/>
      <c r="V111" s="23"/>
      <c r="W111" s="23"/>
      <c r="Y111" s="23"/>
      <c r="Z111" s="23"/>
      <c r="AB111" s="23"/>
      <c r="AC111" s="23"/>
      <c r="AE111" s="23"/>
      <c r="AF111" s="23"/>
      <c r="AH111" s="23"/>
      <c r="AI111" s="23"/>
      <c r="AK111" s="23"/>
      <c r="AL111" s="23"/>
      <c r="AN111" s="23"/>
      <c r="AO111" s="23"/>
      <c r="AQ111" s="23"/>
      <c r="AR111" s="23"/>
      <c r="AT111" s="23"/>
      <c r="AU111" s="23"/>
      <c r="AW111" s="23"/>
      <c r="AX111" s="23"/>
      <c r="AZ111" s="23"/>
      <c r="BA111" s="23"/>
      <c r="BC111" s="23"/>
      <c r="BD111" s="23"/>
    </row>
    <row r="112" spans="1:56">
      <c r="A112" s="24" t="str">
        <f>[1]Feuil1!E168</f>
        <v>Reao</v>
      </c>
      <c r="B112" s="25">
        <f>[1]Feuil1!F168</f>
        <v>1</v>
      </c>
      <c r="C112" s="25">
        <f>[1]Feuil1!G168</f>
        <v>278</v>
      </c>
      <c r="D112" s="25">
        <f>[1]Feuil1!H168</f>
        <v>85</v>
      </c>
      <c r="E112" s="25">
        <f>[1]Feuil1!J168</f>
        <v>193</v>
      </c>
      <c r="F112" s="25">
        <f>[1]Feuil1!K168</f>
        <v>69.42</v>
      </c>
      <c r="G112" s="25">
        <f>[1]Feuil1!L168</f>
        <v>1</v>
      </c>
      <c r="H112" s="25">
        <f>[1]Feuil1!O168</f>
        <v>192</v>
      </c>
      <c r="I112" s="24">
        <f>[1]Feuil1!W168</f>
        <v>38</v>
      </c>
      <c r="J112" s="25">
        <f>[1]Feuil1!X168</f>
        <v>13.67</v>
      </c>
      <c r="K112" s="26">
        <f>[1]Feuil1!Y168</f>
        <v>19.79</v>
      </c>
      <c r="L112" s="24">
        <f>[1]Feuil1!AE168</f>
        <v>154</v>
      </c>
      <c r="M112" s="25">
        <f>[1]Feuil1!AF168</f>
        <v>55.4</v>
      </c>
      <c r="N112" s="26">
        <f>[1]Feuil1!AG168</f>
        <v>80.209999999999994</v>
      </c>
    </row>
    <row r="113" spans="1:56">
      <c r="A113" s="24" t="s">
        <v>8</v>
      </c>
      <c r="B113" s="25">
        <f>[1]Feuil1!F169</f>
        <v>2</v>
      </c>
      <c r="C113" s="25">
        <f>[1]Feuil1!G169</f>
        <v>159</v>
      </c>
      <c r="D113" s="25">
        <f>[1]Feuil1!H169</f>
        <v>51</v>
      </c>
      <c r="E113" s="25">
        <f>[1]Feuil1!J169</f>
        <v>108</v>
      </c>
      <c r="F113" s="25">
        <f>[1]Feuil1!K169</f>
        <v>67.92</v>
      </c>
      <c r="G113" s="25">
        <f>[1]Feuil1!L169</f>
        <v>2</v>
      </c>
      <c r="H113" s="25">
        <f>[1]Feuil1!O169</f>
        <v>106</v>
      </c>
      <c r="I113" s="24">
        <f>[1]Feuil1!W169</f>
        <v>25</v>
      </c>
      <c r="J113" s="25">
        <f>[1]Feuil1!X169</f>
        <v>15.72</v>
      </c>
      <c r="K113" s="26">
        <f>[1]Feuil1!Y169</f>
        <v>23.58</v>
      </c>
      <c r="L113" s="24">
        <f>[1]Feuil1!AE169</f>
        <v>81</v>
      </c>
      <c r="M113" s="25">
        <f>[1]Feuil1!AF169</f>
        <v>50.94</v>
      </c>
      <c r="N113" s="26">
        <f>[1]Feuil1!AG169</f>
        <v>76.42</v>
      </c>
    </row>
    <row r="114" spans="1:56">
      <c r="A114" s="27" t="str">
        <f>UPPER([1]Feuil1!E184)</f>
        <v>TAHUATA</v>
      </c>
      <c r="B114" s="28"/>
      <c r="C114" s="28">
        <f>SUM(C115:C118)</f>
        <v>584</v>
      </c>
      <c r="D114" s="28">
        <f>SUM(D115:D118)</f>
        <v>177</v>
      </c>
      <c r="E114" s="28">
        <f>SUM(E115:E118)</f>
        <v>407</v>
      </c>
      <c r="F114" s="22">
        <f>E114/C114</f>
        <v>0.69691780821917804</v>
      </c>
      <c r="G114" s="28">
        <f>SUM(G115:G118)</f>
        <v>6</v>
      </c>
      <c r="H114" s="28">
        <f>SUM(H115:H118)</f>
        <v>401</v>
      </c>
      <c r="I114" s="27">
        <f>SUM(I115:I118)</f>
        <v>112</v>
      </c>
      <c r="J114" s="22">
        <f>I114/$C114</f>
        <v>0.19178082191780821</v>
      </c>
      <c r="K114" s="21">
        <f>I114/$H114</f>
        <v>0.2793017456359102</v>
      </c>
      <c r="L114" s="27">
        <f>SUM(L115:L118)</f>
        <v>289</v>
      </c>
      <c r="M114" s="22">
        <f>L114/$C114</f>
        <v>0.49486301369863012</v>
      </c>
      <c r="N114" s="21">
        <f>L114/$H114</f>
        <v>0.72069825436408974</v>
      </c>
      <c r="P114" s="23"/>
      <c r="Q114" s="23"/>
      <c r="S114" s="23"/>
      <c r="T114" s="23"/>
      <c r="V114" s="23"/>
      <c r="W114" s="23"/>
      <c r="Y114" s="23"/>
      <c r="Z114" s="23"/>
      <c r="AB114" s="23"/>
      <c r="AC114" s="23"/>
      <c r="AE114" s="23"/>
      <c r="AF114" s="23"/>
      <c r="AH114" s="23"/>
      <c r="AI114" s="23"/>
      <c r="AK114" s="23"/>
      <c r="AL114" s="23"/>
      <c r="AN114" s="23"/>
      <c r="AO114" s="23"/>
      <c r="AQ114" s="23"/>
      <c r="AR114" s="23"/>
      <c r="AT114" s="23"/>
      <c r="AU114" s="23"/>
      <c r="AW114" s="23"/>
      <c r="AX114" s="23"/>
      <c r="AZ114" s="23"/>
      <c r="BA114" s="23"/>
      <c r="BC114" s="23"/>
      <c r="BD114" s="23"/>
    </row>
    <row r="115" spans="1:56">
      <c r="A115" s="24" t="s">
        <v>9</v>
      </c>
      <c r="B115" s="25">
        <f>[1]Feuil1!F184</f>
        <v>1</v>
      </c>
      <c r="C115" s="25">
        <f>[1]Feuil1!G184</f>
        <v>269</v>
      </c>
      <c r="D115" s="25">
        <f>[1]Feuil1!H184</f>
        <v>90</v>
      </c>
      <c r="E115" s="25">
        <f>[1]Feuil1!J184</f>
        <v>179</v>
      </c>
      <c r="F115" s="25">
        <f>[1]Feuil1!K184</f>
        <v>66.540000000000006</v>
      </c>
      <c r="G115" s="25">
        <f>[1]Feuil1!L184</f>
        <v>4</v>
      </c>
      <c r="H115" s="25">
        <f>[1]Feuil1!O184</f>
        <v>175</v>
      </c>
      <c r="I115" s="24">
        <f>[1]Feuil1!W184</f>
        <v>41</v>
      </c>
      <c r="J115" s="25">
        <f>[1]Feuil1!X184</f>
        <v>15.24</v>
      </c>
      <c r="K115" s="26">
        <f>[1]Feuil1!Y184</f>
        <v>23.43</v>
      </c>
      <c r="L115" s="24">
        <f>[1]Feuil1!AE184</f>
        <v>134</v>
      </c>
      <c r="M115" s="25">
        <f>[1]Feuil1!AF184</f>
        <v>49.81</v>
      </c>
      <c r="N115" s="26">
        <f>[1]Feuil1!AG184</f>
        <v>76.569999999999993</v>
      </c>
    </row>
    <row r="116" spans="1:56">
      <c r="A116" s="24" t="s">
        <v>10</v>
      </c>
      <c r="B116" s="25">
        <f>[1]Feuil1!F185</f>
        <v>2</v>
      </c>
      <c r="C116" s="25">
        <f>[1]Feuil1!G185</f>
        <v>121</v>
      </c>
      <c r="D116" s="25">
        <f>[1]Feuil1!H185</f>
        <v>46</v>
      </c>
      <c r="E116" s="25">
        <f>[1]Feuil1!J185</f>
        <v>75</v>
      </c>
      <c r="F116" s="25">
        <f>[1]Feuil1!K185</f>
        <v>61.98</v>
      </c>
      <c r="G116" s="25">
        <f>[1]Feuil1!L185</f>
        <v>2</v>
      </c>
      <c r="H116" s="25">
        <f>[1]Feuil1!O185</f>
        <v>73</v>
      </c>
      <c r="I116" s="24">
        <f>[1]Feuil1!W185</f>
        <v>27</v>
      </c>
      <c r="J116" s="25">
        <f>[1]Feuil1!X185</f>
        <v>22.31</v>
      </c>
      <c r="K116" s="26">
        <f>[1]Feuil1!Y185</f>
        <v>36.99</v>
      </c>
      <c r="L116" s="24">
        <f>[1]Feuil1!AE185</f>
        <v>46</v>
      </c>
      <c r="M116" s="25">
        <f>[1]Feuil1!AF185</f>
        <v>38.020000000000003</v>
      </c>
      <c r="N116" s="26">
        <f>[1]Feuil1!AG185</f>
        <v>63.01</v>
      </c>
    </row>
    <row r="117" spans="1:56">
      <c r="A117" s="24" t="s">
        <v>11</v>
      </c>
      <c r="B117" s="25">
        <f>[1]Feuil1!F186</f>
        <v>3</v>
      </c>
      <c r="C117" s="25">
        <f>[1]Feuil1!G186</f>
        <v>114</v>
      </c>
      <c r="D117" s="25">
        <f>[1]Feuil1!H186</f>
        <v>27</v>
      </c>
      <c r="E117" s="25">
        <f>[1]Feuil1!J186</f>
        <v>87</v>
      </c>
      <c r="F117" s="25">
        <f>[1]Feuil1!K186</f>
        <v>76.319999999999993</v>
      </c>
      <c r="G117" s="25">
        <f>[1]Feuil1!L186</f>
        <v>0</v>
      </c>
      <c r="H117" s="25">
        <f>[1]Feuil1!O186</f>
        <v>87</v>
      </c>
      <c r="I117" s="24">
        <f>[1]Feuil1!W186</f>
        <v>29</v>
      </c>
      <c r="J117" s="25">
        <f>[1]Feuil1!X186</f>
        <v>25.44</v>
      </c>
      <c r="K117" s="26">
        <f>[1]Feuil1!Y186</f>
        <v>33.33</v>
      </c>
      <c r="L117" s="24">
        <f>[1]Feuil1!AE186</f>
        <v>58</v>
      </c>
      <c r="M117" s="25">
        <f>[1]Feuil1!AF186</f>
        <v>50.88</v>
      </c>
      <c r="N117" s="26">
        <f>[1]Feuil1!AG186</f>
        <v>66.67</v>
      </c>
    </row>
    <row r="118" spans="1:56">
      <c r="A118" s="24" t="s">
        <v>12</v>
      </c>
      <c r="B118" s="25">
        <f>[1]Feuil1!F187</f>
        <v>4</v>
      </c>
      <c r="C118" s="25">
        <f>[1]Feuil1!G187</f>
        <v>80</v>
      </c>
      <c r="D118" s="25">
        <f>[1]Feuil1!H187</f>
        <v>14</v>
      </c>
      <c r="E118" s="25">
        <f>[1]Feuil1!J187</f>
        <v>66</v>
      </c>
      <c r="F118" s="25">
        <f>[1]Feuil1!K187</f>
        <v>82.5</v>
      </c>
      <c r="G118" s="25">
        <f>[1]Feuil1!L187</f>
        <v>0</v>
      </c>
      <c r="H118" s="25">
        <f>[1]Feuil1!O187</f>
        <v>66</v>
      </c>
      <c r="I118" s="24">
        <f>[1]Feuil1!W187</f>
        <v>15</v>
      </c>
      <c r="J118" s="25">
        <f>[1]Feuil1!X187</f>
        <v>18.75</v>
      </c>
      <c r="K118" s="26">
        <f>[1]Feuil1!Y187</f>
        <v>22.73</v>
      </c>
      <c r="L118" s="24">
        <f>[1]Feuil1!AE187</f>
        <v>51</v>
      </c>
      <c r="M118" s="25">
        <f>[1]Feuil1!AF187</f>
        <v>63.75</v>
      </c>
      <c r="N118" s="26">
        <f>[1]Feuil1!AG187</f>
        <v>77.27</v>
      </c>
    </row>
    <row r="119" spans="1:56">
      <c r="A119" s="27" t="str">
        <f>UPPER([1]Feuil1!E198)</f>
        <v>TAKAROA</v>
      </c>
      <c r="B119" s="28"/>
      <c r="C119" s="28">
        <f>SUM(C120:C121)</f>
        <v>1251</v>
      </c>
      <c r="D119" s="28">
        <f>SUM(D120:D121)</f>
        <v>454</v>
      </c>
      <c r="E119" s="28">
        <f>SUM(E120:E121)</f>
        <v>797</v>
      </c>
      <c r="F119" s="22">
        <f>E119/C119</f>
        <v>0.63709032773780971</v>
      </c>
      <c r="G119" s="28">
        <f>SUM(G120:G121)</f>
        <v>5</v>
      </c>
      <c r="H119" s="28">
        <f>SUM(H120:H121)</f>
        <v>792</v>
      </c>
      <c r="I119" s="27">
        <f>SUM(I120:I121)</f>
        <v>288</v>
      </c>
      <c r="J119" s="22">
        <f>I119/$C119</f>
        <v>0.23021582733812951</v>
      </c>
      <c r="K119" s="21">
        <f>I119/$H119</f>
        <v>0.36363636363636365</v>
      </c>
      <c r="L119" s="27">
        <f>SUM(L120:L121)</f>
        <v>504</v>
      </c>
      <c r="M119" s="22">
        <f>L119/$C119</f>
        <v>0.40287769784172661</v>
      </c>
      <c r="N119" s="21">
        <f>L119/$H119</f>
        <v>0.63636363636363635</v>
      </c>
      <c r="P119" s="23"/>
      <c r="Q119" s="23"/>
      <c r="S119" s="23"/>
      <c r="T119" s="23"/>
      <c r="V119" s="23"/>
      <c r="W119" s="23"/>
      <c r="Y119" s="23"/>
      <c r="Z119" s="23"/>
      <c r="AB119" s="23"/>
      <c r="AC119" s="23"/>
      <c r="AE119" s="23"/>
      <c r="AF119" s="23"/>
      <c r="AH119" s="23"/>
      <c r="AI119" s="23"/>
      <c r="AK119" s="23"/>
      <c r="AL119" s="23"/>
      <c r="AN119" s="23"/>
      <c r="AO119" s="23"/>
      <c r="AQ119" s="23"/>
      <c r="AR119" s="23"/>
      <c r="AT119" s="23"/>
      <c r="AU119" s="23"/>
      <c r="AW119" s="23"/>
      <c r="AX119" s="23"/>
      <c r="AZ119" s="23"/>
      <c r="BA119" s="23"/>
      <c r="BC119" s="23"/>
      <c r="BD119" s="23"/>
    </row>
    <row r="120" spans="1:56">
      <c r="A120" s="24" t="str">
        <f>[1]Feuil1!E198</f>
        <v>Takaroa</v>
      </c>
      <c r="B120" s="25">
        <f>[1]Feuil1!F198</f>
        <v>1</v>
      </c>
      <c r="C120" s="25">
        <f>[1]Feuil1!G198</f>
        <v>831</v>
      </c>
      <c r="D120" s="25">
        <f>[1]Feuil1!H198</f>
        <v>299</v>
      </c>
      <c r="E120" s="25">
        <f>[1]Feuil1!J198</f>
        <v>532</v>
      </c>
      <c r="F120" s="25">
        <f>[1]Feuil1!K198</f>
        <v>64.02</v>
      </c>
      <c r="G120" s="25">
        <f>[1]Feuil1!L198</f>
        <v>4</v>
      </c>
      <c r="H120" s="25">
        <f>[1]Feuil1!O198</f>
        <v>528</v>
      </c>
      <c r="I120" s="24">
        <f>[1]Feuil1!W198</f>
        <v>179</v>
      </c>
      <c r="J120" s="25">
        <f>[1]Feuil1!X198</f>
        <v>21.54</v>
      </c>
      <c r="K120" s="26">
        <f>[1]Feuil1!Y198</f>
        <v>33.9</v>
      </c>
      <c r="L120" s="24">
        <f>[1]Feuil1!AE198</f>
        <v>349</v>
      </c>
      <c r="M120" s="25">
        <f>[1]Feuil1!AF198</f>
        <v>42</v>
      </c>
      <c r="N120" s="26">
        <f>[1]Feuil1!AG198</f>
        <v>66.099999999999994</v>
      </c>
    </row>
    <row r="121" spans="1:56">
      <c r="A121" s="24" t="s">
        <v>13</v>
      </c>
      <c r="B121" s="25">
        <f>[1]Feuil1!F199</f>
        <v>2</v>
      </c>
      <c r="C121" s="25">
        <f>[1]Feuil1!G199</f>
        <v>420</v>
      </c>
      <c r="D121" s="25">
        <f>[1]Feuil1!H199</f>
        <v>155</v>
      </c>
      <c r="E121" s="25">
        <f>[1]Feuil1!J199</f>
        <v>265</v>
      </c>
      <c r="F121" s="25">
        <f>[1]Feuil1!K199</f>
        <v>63.1</v>
      </c>
      <c r="G121" s="25">
        <f>[1]Feuil1!L199</f>
        <v>1</v>
      </c>
      <c r="H121" s="25">
        <f>[1]Feuil1!O199</f>
        <v>264</v>
      </c>
      <c r="I121" s="24">
        <f>[1]Feuil1!W199</f>
        <v>109</v>
      </c>
      <c r="J121" s="25">
        <f>[1]Feuil1!X199</f>
        <v>25.95</v>
      </c>
      <c r="K121" s="26">
        <f>[1]Feuil1!Y199</f>
        <v>41.29</v>
      </c>
      <c r="L121" s="24">
        <f>[1]Feuil1!AE199</f>
        <v>155</v>
      </c>
      <c r="M121" s="25">
        <f>[1]Feuil1!AF199</f>
        <v>36.9</v>
      </c>
      <c r="N121" s="26">
        <f>[1]Feuil1!AG199</f>
        <v>58.71</v>
      </c>
    </row>
    <row r="122" spans="1:56">
      <c r="A122" s="27" t="str">
        <f>UPPER([1]Feuil1!E204)</f>
        <v>TATAKOTO</v>
      </c>
      <c r="B122" s="28"/>
      <c r="C122" s="28">
        <f>SUM(C123)</f>
        <v>173</v>
      </c>
      <c r="D122" s="28">
        <f t="shared" ref="D122:E122" si="10">SUM(D123)</f>
        <v>33</v>
      </c>
      <c r="E122" s="28">
        <f t="shared" si="10"/>
        <v>140</v>
      </c>
      <c r="F122" s="22">
        <f>E122/C122</f>
        <v>0.80924855491329484</v>
      </c>
      <c r="G122" s="28">
        <f>SUM(G123)</f>
        <v>3</v>
      </c>
      <c r="H122" s="28">
        <f>SUM(H123)</f>
        <v>137</v>
      </c>
      <c r="I122" s="27">
        <f>SUM(I123)</f>
        <v>35</v>
      </c>
      <c r="J122" s="22">
        <f>I122/$C122</f>
        <v>0.20231213872832371</v>
      </c>
      <c r="K122" s="21">
        <f>I122/$H122</f>
        <v>0.25547445255474455</v>
      </c>
      <c r="L122" s="27">
        <f>SUM(L123)</f>
        <v>102</v>
      </c>
      <c r="M122" s="22">
        <f>L122/$C122</f>
        <v>0.58959537572254339</v>
      </c>
      <c r="N122" s="21">
        <f>L122/$H122</f>
        <v>0.74452554744525545</v>
      </c>
      <c r="P122" s="23"/>
      <c r="Q122" s="23"/>
      <c r="S122" s="23"/>
      <c r="T122" s="23"/>
      <c r="V122" s="23"/>
      <c r="W122" s="23"/>
      <c r="Y122" s="23"/>
      <c r="Z122" s="23"/>
      <c r="AB122" s="23"/>
      <c r="AC122" s="23"/>
      <c r="AE122" s="23"/>
      <c r="AF122" s="23"/>
      <c r="AH122" s="23"/>
      <c r="AI122" s="23"/>
      <c r="AK122" s="23"/>
      <c r="AL122" s="23"/>
      <c r="AN122" s="23"/>
      <c r="AO122" s="23"/>
      <c r="AQ122" s="23"/>
      <c r="AR122" s="23"/>
      <c r="AT122" s="23"/>
      <c r="AU122" s="23"/>
      <c r="AW122" s="23"/>
      <c r="AX122" s="23"/>
      <c r="AZ122" s="23"/>
      <c r="BA122" s="23"/>
      <c r="BC122" s="23"/>
      <c r="BD122" s="23"/>
    </row>
    <row r="123" spans="1:56">
      <c r="A123" s="24" t="str">
        <f>[1]Feuil1!E204</f>
        <v>Tatakoto</v>
      </c>
      <c r="B123" s="25">
        <f>[1]Feuil1!F204</f>
        <v>1</v>
      </c>
      <c r="C123" s="25">
        <f>[1]Feuil1!G204</f>
        <v>173</v>
      </c>
      <c r="D123" s="25">
        <f>[1]Feuil1!H204</f>
        <v>33</v>
      </c>
      <c r="E123" s="25">
        <f>[1]Feuil1!J204</f>
        <v>140</v>
      </c>
      <c r="F123" s="25">
        <f>[1]Feuil1!K204</f>
        <v>80.92</v>
      </c>
      <c r="G123" s="25">
        <f>[1]Feuil1!L204</f>
        <v>3</v>
      </c>
      <c r="H123" s="25">
        <f>[1]Feuil1!O204</f>
        <v>137</v>
      </c>
      <c r="I123" s="24">
        <f>[1]Feuil1!W204</f>
        <v>35</v>
      </c>
      <c r="J123" s="25">
        <f>[1]Feuil1!X204</f>
        <v>20.23</v>
      </c>
      <c r="K123" s="26">
        <f>[1]Feuil1!Y204</f>
        <v>25.55</v>
      </c>
      <c r="L123" s="24">
        <f>[1]Feuil1!AE204</f>
        <v>102</v>
      </c>
      <c r="M123" s="25">
        <f>[1]Feuil1!AF204</f>
        <v>58.96</v>
      </c>
      <c r="N123" s="26">
        <f>[1]Feuil1!AG204</f>
        <v>74.45</v>
      </c>
    </row>
    <row r="124" spans="1:56">
      <c r="A124" s="27" t="str">
        <f>UPPER([1]Feuil1!E216)</f>
        <v>TUREIA</v>
      </c>
      <c r="B124" s="28"/>
      <c r="C124" s="28">
        <f>SUM(C125:C126)</f>
        <v>236</v>
      </c>
      <c r="D124" s="28">
        <f>SUM(D125:D126)</f>
        <v>98</v>
      </c>
      <c r="E124" s="28">
        <f>SUM(E125:E126)</f>
        <v>138</v>
      </c>
      <c r="F124" s="22">
        <f>E124/C124</f>
        <v>0.5847457627118644</v>
      </c>
      <c r="G124" s="28">
        <f>SUM(G125:G126)</f>
        <v>1</v>
      </c>
      <c r="H124" s="28">
        <f>SUM(H125:H126)</f>
        <v>137</v>
      </c>
      <c r="I124" s="27">
        <f>SUM(I125:I126)</f>
        <v>57</v>
      </c>
      <c r="J124" s="22">
        <f>I124/$C124</f>
        <v>0.24152542372881355</v>
      </c>
      <c r="K124" s="21">
        <f>I124/$H124</f>
        <v>0.41605839416058393</v>
      </c>
      <c r="L124" s="27">
        <f>SUM(L125:L126)</f>
        <v>80</v>
      </c>
      <c r="M124" s="22">
        <f>L124/$C124</f>
        <v>0.33898305084745761</v>
      </c>
      <c r="N124" s="21">
        <f>L124/$H124</f>
        <v>0.58394160583941601</v>
      </c>
      <c r="P124" s="23"/>
      <c r="Q124" s="23"/>
      <c r="S124" s="23"/>
      <c r="T124" s="23"/>
      <c r="V124" s="23"/>
      <c r="W124" s="23"/>
      <c r="Y124" s="23"/>
      <c r="Z124" s="23"/>
      <c r="AB124" s="23"/>
      <c r="AC124" s="23"/>
      <c r="AE124" s="23"/>
      <c r="AF124" s="23"/>
      <c r="AH124" s="23"/>
      <c r="AI124" s="23"/>
      <c r="AK124" s="23"/>
      <c r="AL124" s="23"/>
      <c r="AN124" s="23"/>
      <c r="AO124" s="23"/>
      <c r="AQ124" s="23"/>
      <c r="AR124" s="23"/>
      <c r="AT124" s="23"/>
      <c r="AU124" s="23"/>
      <c r="AW124" s="23"/>
      <c r="AX124" s="23"/>
      <c r="AZ124" s="23"/>
      <c r="BA124" s="23"/>
      <c r="BC124" s="23"/>
      <c r="BD124" s="23"/>
    </row>
    <row r="125" spans="1:56">
      <c r="A125" s="24" t="str">
        <f>[1]Feuil1!E216</f>
        <v>Tureia</v>
      </c>
      <c r="B125" s="25">
        <f>[1]Feuil1!F216</f>
        <v>1</v>
      </c>
      <c r="C125" s="25">
        <f>[1]Feuil1!G216</f>
        <v>199</v>
      </c>
      <c r="D125" s="25">
        <f>[1]Feuil1!H216</f>
        <v>84</v>
      </c>
      <c r="E125" s="25">
        <f>[1]Feuil1!J216</f>
        <v>115</v>
      </c>
      <c r="F125" s="25">
        <f>[1]Feuil1!K216</f>
        <v>57.79</v>
      </c>
      <c r="G125" s="25">
        <f>[1]Feuil1!L216</f>
        <v>0</v>
      </c>
      <c r="H125" s="25">
        <f>[1]Feuil1!O216</f>
        <v>115</v>
      </c>
      <c r="I125" s="24">
        <f>[1]Feuil1!W216</f>
        <v>36</v>
      </c>
      <c r="J125" s="25">
        <f>[1]Feuil1!X216</f>
        <v>18.09</v>
      </c>
      <c r="K125" s="26">
        <f>[1]Feuil1!Y216</f>
        <v>31.3</v>
      </c>
      <c r="L125" s="24">
        <f>[1]Feuil1!AE216</f>
        <v>79</v>
      </c>
      <c r="M125" s="25">
        <f>[1]Feuil1!AF216</f>
        <v>39.700000000000003</v>
      </c>
      <c r="N125" s="26">
        <f>[1]Feuil1!AG216</f>
        <v>68.7</v>
      </c>
    </row>
    <row r="126" spans="1:56">
      <c r="A126" s="24" t="s">
        <v>14</v>
      </c>
      <c r="B126" s="25">
        <f>[1]Feuil1!F217</f>
        <v>2</v>
      </c>
      <c r="C126" s="25">
        <f>[1]Feuil1!G217</f>
        <v>37</v>
      </c>
      <c r="D126" s="25">
        <f>[1]Feuil1!H217</f>
        <v>14</v>
      </c>
      <c r="E126" s="25">
        <f>[1]Feuil1!J217</f>
        <v>23</v>
      </c>
      <c r="F126" s="25">
        <f>[1]Feuil1!K217</f>
        <v>62.16</v>
      </c>
      <c r="G126" s="25">
        <f>[1]Feuil1!L217</f>
        <v>1</v>
      </c>
      <c r="H126" s="25">
        <f>[1]Feuil1!O217</f>
        <v>22</v>
      </c>
      <c r="I126" s="24">
        <f>[1]Feuil1!W217</f>
        <v>21</v>
      </c>
      <c r="J126" s="25">
        <f>[1]Feuil1!X217</f>
        <v>56.76</v>
      </c>
      <c r="K126" s="26">
        <f>[1]Feuil1!Y217</f>
        <v>95.45</v>
      </c>
      <c r="L126" s="24">
        <f>[1]Feuil1!AE217</f>
        <v>1</v>
      </c>
      <c r="M126" s="25">
        <f>[1]Feuil1!AF217</f>
        <v>2.7</v>
      </c>
      <c r="N126" s="26">
        <f>[1]Feuil1!AG217</f>
        <v>4.55</v>
      </c>
    </row>
    <row r="127" spans="1:56">
      <c r="A127" s="27" t="str">
        <f>UPPER([1]Feuil1!E218)</f>
        <v>UA-HUKA</v>
      </c>
      <c r="B127" s="28"/>
      <c r="C127" s="28">
        <f>SUM(C128:C129)</f>
        <v>472</v>
      </c>
      <c r="D127" s="28">
        <f>SUM(D128:D129)</f>
        <v>124</v>
      </c>
      <c r="E127" s="28">
        <f>SUM(E128:E129)</f>
        <v>348</v>
      </c>
      <c r="F127" s="22">
        <f>E127/C127</f>
        <v>0.73728813559322037</v>
      </c>
      <c r="G127" s="28">
        <f>SUM(G128:G129)</f>
        <v>4</v>
      </c>
      <c r="H127" s="28">
        <f>SUM(H128:H129)</f>
        <v>344</v>
      </c>
      <c r="I127" s="27">
        <f>SUM(I128:I129)</f>
        <v>114</v>
      </c>
      <c r="J127" s="22">
        <f>I127/$C127</f>
        <v>0.24152542372881355</v>
      </c>
      <c r="K127" s="21">
        <f>I127/$H127</f>
        <v>0.33139534883720928</v>
      </c>
      <c r="L127" s="27">
        <f>SUM(L128:L129)</f>
        <v>230</v>
      </c>
      <c r="M127" s="22">
        <f>L127/$C127</f>
        <v>0.48728813559322032</v>
      </c>
      <c r="N127" s="21">
        <f>L127/$H127</f>
        <v>0.66860465116279066</v>
      </c>
      <c r="P127" s="23"/>
      <c r="Q127" s="23"/>
      <c r="S127" s="23"/>
      <c r="T127" s="23"/>
      <c r="V127" s="23"/>
      <c r="W127" s="23"/>
      <c r="Y127" s="23"/>
      <c r="Z127" s="23"/>
      <c r="AB127" s="23"/>
      <c r="AC127" s="23"/>
      <c r="AE127" s="23"/>
      <c r="AF127" s="23"/>
      <c r="AH127" s="23"/>
      <c r="AI127" s="23"/>
      <c r="AK127" s="23"/>
      <c r="AL127" s="23"/>
      <c r="AN127" s="23"/>
      <c r="AO127" s="23"/>
      <c r="AQ127" s="23"/>
      <c r="AR127" s="23"/>
      <c r="AT127" s="23"/>
      <c r="AU127" s="23"/>
      <c r="AW127" s="23"/>
      <c r="AX127" s="23"/>
      <c r="AZ127" s="23"/>
      <c r="BA127" s="23"/>
      <c r="BC127" s="23"/>
      <c r="BD127" s="23"/>
    </row>
    <row r="128" spans="1:56">
      <c r="A128" s="24" t="s">
        <v>15</v>
      </c>
      <c r="B128" s="25">
        <f>[1]Feuil1!F218</f>
        <v>1</v>
      </c>
      <c r="C128" s="25">
        <f>[1]Feuil1!G218</f>
        <v>236</v>
      </c>
      <c r="D128" s="25">
        <f>[1]Feuil1!H218</f>
        <v>67</v>
      </c>
      <c r="E128" s="25">
        <f>[1]Feuil1!J218</f>
        <v>169</v>
      </c>
      <c r="F128" s="25">
        <f>[1]Feuil1!K218</f>
        <v>71.61</v>
      </c>
      <c r="G128" s="25">
        <f>[1]Feuil1!L218</f>
        <v>3</v>
      </c>
      <c r="H128" s="25">
        <f>[1]Feuil1!O218</f>
        <v>166</v>
      </c>
      <c r="I128" s="24">
        <f>[1]Feuil1!W218</f>
        <v>59</v>
      </c>
      <c r="J128" s="25">
        <f>[1]Feuil1!X218</f>
        <v>25</v>
      </c>
      <c r="K128" s="26">
        <f>[1]Feuil1!Y218</f>
        <v>35.54</v>
      </c>
      <c r="L128" s="24">
        <f>[1]Feuil1!AE218</f>
        <v>107</v>
      </c>
      <c r="M128" s="25">
        <f>[1]Feuil1!AF218</f>
        <v>45.34</v>
      </c>
      <c r="N128" s="26">
        <f>[1]Feuil1!AG218</f>
        <v>64.459999999999994</v>
      </c>
    </row>
    <row r="129" spans="1:56">
      <c r="A129" s="24" t="s">
        <v>16</v>
      </c>
      <c r="B129" s="25">
        <f>[1]Feuil1!F219</f>
        <v>2</v>
      </c>
      <c r="C129" s="25">
        <f>[1]Feuil1!G219</f>
        <v>236</v>
      </c>
      <c r="D129" s="25">
        <f>[1]Feuil1!H219</f>
        <v>57</v>
      </c>
      <c r="E129" s="25">
        <f>[1]Feuil1!J219</f>
        <v>179</v>
      </c>
      <c r="F129" s="25">
        <f>[1]Feuil1!K219</f>
        <v>75.849999999999994</v>
      </c>
      <c r="G129" s="25">
        <f>[1]Feuil1!L219</f>
        <v>1</v>
      </c>
      <c r="H129" s="25">
        <f>[1]Feuil1!O219</f>
        <v>178</v>
      </c>
      <c r="I129" s="24">
        <f>[1]Feuil1!W219</f>
        <v>55</v>
      </c>
      <c r="J129" s="25">
        <f>[1]Feuil1!X219</f>
        <v>23.31</v>
      </c>
      <c r="K129" s="26">
        <f>[1]Feuil1!Y219</f>
        <v>30.9</v>
      </c>
      <c r="L129" s="24">
        <f>[1]Feuil1!AE219</f>
        <v>123</v>
      </c>
      <c r="M129" s="25">
        <f>[1]Feuil1!AF219</f>
        <v>52.12</v>
      </c>
      <c r="N129" s="26">
        <f>[1]Feuil1!AG219</f>
        <v>69.099999999999994</v>
      </c>
    </row>
    <row r="130" spans="1:56">
      <c r="A130" s="27" t="str">
        <f>UPPER([1]Feuil1!E220)</f>
        <v>UA-POU</v>
      </c>
      <c r="B130" s="28"/>
      <c r="C130" s="28">
        <f>SUM(C131:C136)</f>
        <v>1560</v>
      </c>
      <c r="D130" s="28">
        <f t="shared" ref="D130:E130" si="11">SUM(D131:D136)</f>
        <v>466</v>
      </c>
      <c r="E130" s="28">
        <f t="shared" si="11"/>
        <v>1094</v>
      </c>
      <c r="F130" s="22">
        <f>E130/C130</f>
        <v>0.70128205128205123</v>
      </c>
      <c r="G130" s="28">
        <f t="shared" ref="G130:H130" si="12">SUM(G131:G136)</f>
        <v>38</v>
      </c>
      <c r="H130" s="28">
        <f t="shared" si="12"/>
        <v>1056</v>
      </c>
      <c r="I130" s="27">
        <f>SUM(I131:I136)</f>
        <v>341</v>
      </c>
      <c r="J130" s="22">
        <f>I130/$C130</f>
        <v>0.21858974358974359</v>
      </c>
      <c r="K130" s="21">
        <f>I130/$H130</f>
        <v>0.32291666666666669</v>
      </c>
      <c r="L130" s="27">
        <f>SUM(L131:L136)</f>
        <v>715</v>
      </c>
      <c r="M130" s="22">
        <f>L130/$C130</f>
        <v>0.45833333333333331</v>
      </c>
      <c r="N130" s="21">
        <f>L130/$H130</f>
        <v>0.67708333333333337</v>
      </c>
      <c r="P130" s="23"/>
      <c r="Q130" s="23"/>
      <c r="S130" s="23"/>
      <c r="T130" s="23"/>
      <c r="V130" s="23"/>
      <c r="W130" s="23"/>
      <c r="Y130" s="23"/>
      <c r="Z130" s="23"/>
      <c r="AB130" s="23"/>
      <c r="AC130" s="23"/>
      <c r="AE130" s="23"/>
      <c r="AF130" s="23"/>
      <c r="AH130" s="23"/>
      <c r="AI130" s="23"/>
      <c r="AK130" s="23"/>
      <c r="AL130" s="23"/>
      <c r="AN130" s="23"/>
      <c r="AO130" s="23"/>
      <c r="AQ130" s="23"/>
      <c r="AR130" s="23"/>
      <c r="AT130" s="23"/>
      <c r="AU130" s="23"/>
      <c r="AW130" s="23"/>
      <c r="AX130" s="23"/>
      <c r="AZ130" s="23"/>
      <c r="BA130" s="23"/>
      <c r="BC130" s="23"/>
      <c r="BD130" s="23"/>
    </row>
    <row r="131" spans="1:56">
      <c r="A131" s="24" t="s">
        <v>17</v>
      </c>
      <c r="B131" s="25">
        <f>[1]Feuil1!F220</f>
        <v>1</v>
      </c>
      <c r="C131" s="25">
        <f>[1]Feuil1!G220</f>
        <v>932</v>
      </c>
      <c r="D131" s="25">
        <f>[1]Feuil1!H220</f>
        <v>323</v>
      </c>
      <c r="E131" s="25">
        <f>[1]Feuil1!J220</f>
        <v>609</v>
      </c>
      <c r="F131" s="25">
        <f>[1]Feuil1!K220</f>
        <v>65.34</v>
      </c>
      <c r="G131" s="25">
        <f>[1]Feuil1!L220</f>
        <v>29</v>
      </c>
      <c r="H131" s="25">
        <f>[1]Feuil1!O220</f>
        <v>580</v>
      </c>
      <c r="I131" s="24">
        <f>[1]Feuil1!W220</f>
        <v>189</v>
      </c>
      <c r="J131" s="25">
        <f>[1]Feuil1!X220</f>
        <v>20.28</v>
      </c>
      <c r="K131" s="26">
        <f>[1]Feuil1!Y220</f>
        <v>32.590000000000003</v>
      </c>
      <c r="L131" s="24">
        <f>[1]Feuil1!AE220</f>
        <v>391</v>
      </c>
      <c r="M131" s="25">
        <f>[1]Feuil1!AF220</f>
        <v>41.95</v>
      </c>
      <c r="N131" s="26">
        <f>[1]Feuil1!AG220</f>
        <v>67.41</v>
      </c>
    </row>
    <row r="132" spans="1:56">
      <c r="A132" s="24" t="s">
        <v>18</v>
      </c>
      <c r="B132" s="25">
        <f>[1]Feuil1!F221</f>
        <v>2</v>
      </c>
      <c r="C132" s="25">
        <f>[1]Feuil1!G221</f>
        <v>153</v>
      </c>
      <c r="D132" s="25">
        <f>[1]Feuil1!H221</f>
        <v>39</v>
      </c>
      <c r="E132" s="25">
        <f>[1]Feuil1!J221</f>
        <v>114</v>
      </c>
      <c r="F132" s="25">
        <f>[1]Feuil1!K221</f>
        <v>74.510000000000005</v>
      </c>
      <c r="G132" s="25">
        <f>[1]Feuil1!L221</f>
        <v>5</v>
      </c>
      <c r="H132" s="25">
        <f>[1]Feuil1!O221</f>
        <v>109</v>
      </c>
      <c r="I132" s="24">
        <f>[1]Feuil1!W221</f>
        <v>52</v>
      </c>
      <c r="J132" s="25">
        <f>[1]Feuil1!X221</f>
        <v>33.99</v>
      </c>
      <c r="K132" s="26">
        <f>[1]Feuil1!Y221</f>
        <v>47.71</v>
      </c>
      <c r="L132" s="24">
        <f>[1]Feuil1!AE221</f>
        <v>57</v>
      </c>
      <c r="M132" s="25">
        <f>[1]Feuil1!AF221</f>
        <v>37.25</v>
      </c>
      <c r="N132" s="26">
        <f>[1]Feuil1!AG221</f>
        <v>52.29</v>
      </c>
    </row>
    <row r="133" spans="1:56">
      <c r="A133" s="24" t="s">
        <v>19</v>
      </c>
      <c r="B133" s="25">
        <f>[1]Feuil1!F222</f>
        <v>3</v>
      </c>
      <c r="C133" s="25">
        <f>[1]Feuil1!G222</f>
        <v>145</v>
      </c>
      <c r="D133" s="25">
        <f>[1]Feuil1!H222</f>
        <v>37</v>
      </c>
      <c r="E133" s="25">
        <f>[1]Feuil1!J222</f>
        <v>108</v>
      </c>
      <c r="F133" s="25">
        <f>[1]Feuil1!K222</f>
        <v>74.48</v>
      </c>
      <c r="G133" s="25">
        <f>[1]Feuil1!L222</f>
        <v>3</v>
      </c>
      <c r="H133" s="25">
        <f>[1]Feuil1!O222</f>
        <v>105</v>
      </c>
      <c r="I133" s="24">
        <f>[1]Feuil1!W222</f>
        <v>37</v>
      </c>
      <c r="J133" s="25">
        <f>[1]Feuil1!X222</f>
        <v>25.52</v>
      </c>
      <c r="K133" s="26">
        <f>[1]Feuil1!Y222</f>
        <v>35.24</v>
      </c>
      <c r="L133" s="24">
        <f>[1]Feuil1!AE222</f>
        <v>68</v>
      </c>
      <c r="M133" s="25">
        <f>[1]Feuil1!AF222</f>
        <v>46.9</v>
      </c>
      <c r="N133" s="26">
        <f>[1]Feuil1!AG222</f>
        <v>64.760000000000005</v>
      </c>
    </row>
    <row r="134" spans="1:56">
      <c r="A134" s="24" t="s">
        <v>20</v>
      </c>
      <c r="B134" s="25">
        <f>[1]Feuil1!F223</f>
        <v>4</v>
      </c>
      <c r="C134" s="25">
        <f>[1]Feuil1!G223</f>
        <v>127</v>
      </c>
      <c r="D134" s="25">
        <f>[1]Feuil1!H223</f>
        <v>24</v>
      </c>
      <c r="E134" s="25">
        <f>[1]Feuil1!J223</f>
        <v>103</v>
      </c>
      <c r="F134" s="25">
        <f>[1]Feuil1!K223</f>
        <v>81.099999999999994</v>
      </c>
      <c r="G134" s="25">
        <f>[1]Feuil1!L223</f>
        <v>1</v>
      </c>
      <c r="H134" s="25">
        <f>[1]Feuil1!O223</f>
        <v>102</v>
      </c>
      <c r="I134" s="24">
        <f>[1]Feuil1!W223</f>
        <v>29</v>
      </c>
      <c r="J134" s="25">
        <f>[1]Feuil1!X223</f>
        <v>22.83</v>
      </c>
      <c r="K134" s="26">
        <f>[1]Feuil1!Y223</f>
        <v>28.43</v>
      </c>
      <c r="L134" s="24">
        <f>[1]Feuil1!AE223</f>
        <v>73</v>
      </c>
      <c r="M134" s="25">
        <f>[1]Feuil1!AF223</f>
        <v>57.48</v>
      </c>
      <c r="N134" s="26">
        <f>[1]Feuil1!AG223</f>
        <v>71.569999999999993</v>
      </c>
    </row>
    <row r="135" spans="1:56">
      <c r="A135" s="24" t="s">
        <v>21</v>
      </c>
      <c r="B135" s="25">
        <f>[1]Feuil1!F224</f>
        <v>5</v>
      </c>
      <c r="C135" s="25">
        <f>[1]Feuil1!G224</f>
        <v>131</v>
      </c>
      <c r="D135" s="25">
        <f>[1]Feuil1!H224</f>
        <v>26</v>
      </c>
      <c r="E135" s="25">
        <f>[1]Feuil1!J224</f>
        <v>105</v>
      </c>
      <c r="F135" s="25">
        <f>[1]Feuil1!K224</f>
        <v>80.150000000000006</v>
      </c>
      <c r="G135" s="25">
        <f>[1]Feuil1!L224</f>
        <v>0</v>
      </c>
      <c r="H135" s="25">
        <f>[1]Feuil1!O224</f>
        <v>105</v>
      </c>
      <c r="I135" s="24">
        <f>[1]Feuil1!W224</f>
        <v>20</v>
      </c>
      <c r="J135" s="25">
        <f>[1]Feuil1!X224</f>
        <v>15.27</v>
      </c>
      <c r="K135" s="26">
        <f>[1]Feuil1!Y224</f>
        <v>19.05</v>
      </c>
      <c r="L135" s="24">
        <f>[1]Feuil1!AE224</f>
        <v>85</v>
      </c>
      <c r="M135" s="25">
        <f>[1]Feuil1!AF224</f>
        <v>64.89</v>
      </c>
      <c r="N135" s="26">
        <f>[1]Feuil1!AG224</f>
        <v>80.95</v>
      </c>
    </row>
    <row r="136" spans="1:56" ht="14" thickBot="1">
      <c r="A136" s="29" t="s">
        <v>22</v>
      </c>
      <c r="B136" s="30">
        <f>[1]Feuil1!F225</f>
        <v>6</v>
      </c>
      <c r="C136" s="30">
        <f>[1]Feuil1!G225</f>
        <v>72</v>
      </c>
      <c r="D136" s="30">
        <f>[1]Feuil1!H225</f>
        <v>17</v>
      </c>
      <c r="E136" s="30">
        <f>[1]Feuil1!J225</f>
        <v>55</v>
      </c>
      <c r="F136" s="30">
        <f>[1]Feuil1!K225</f>
        <v>76.39</v>
      </c>
      <c r="G136" s="30">
        <f>[1]Feuil1!L225</f>
        <v>0</v>
      </c>
      <c r="H136" s="30">
        <f>[1]Feuil1!O225</f>
        <v>55</v>
      </c>
      <c r="I136" s="29">
        <f>[1]Feuil1!W225</f>
        <v>14</v>
      </c>
      <c r="J136" s="30">
        <f>[1]Feuil1!X225</f>
        <v>19.440000000000001</v>
      </c>
      <c r="K136" s="31">
        <f>[1]Feuil1!Y225</f>
        <v>25.45</v>
      </c>
      <c r="L136" s="29">
        <f>[1]Feuil1!AE225</f>
        <v>41</v>
      </c>
      <c r="M136" s="30">
        <f>[1]Feuil1!AF225</f>
        <v>56.94</v>
      </c>
      <c r="N136" s="31">
        <f>[1]Feuil1!AG225</f>
        <v>74.55</v>
      </c>
    </row>
    <row r="139" spans="1:56">
      <c r="A139" s="32"/>
      <c r="B139" s="32"/>
      <c r="C139" s="32"/>
      <c r="D139" s="32"/>
      <c r="E139" s="32"/>
      <c r="F139" s="32"/>
      <c r="G139" s="32"/>
      <c r="H139" s="32"/>
      <c r="I139" s="33" t="str">
        <f>[1]Feuil1!$T$2</f>
        <v>FREBAULT</v>
      </c>
      <c r="J139" s="8"/>
      <c r="K139" s="34" t="str">
        <f>[1]Feuil1!$U$2</f>
        <v>Pierre</v>
      </c>
      <c r="L139" s="35" t="str">
        <f>[1]Feuil1!$AB$2</f>
        <v>FRITCH</v>
      </c>
      <c r="M139" s="8"/>
      <c r="N139" s="36" t="str">
        <f>[1]Feuil1!$AC$2</f>
        <v>Edouard</v>
      </c>
      <c r="O139" s="10"/>
      <c r="P139" s="10"/>
      <c r="Q139" s="11"/>
      <c r="R139" s="10"/>
      <c r="S139" s="10"/>
      <c r="T139" s="11"/>
      <c r="U139" s="10"/>
      <c r="V139" s="10"/>
      <c r="W139" s="11"/>
      <c r="X139" s="10"/>
      <c r="Y139" s="10"/>
      <c r="Z139" s="11"/>
      <c r="AA139" s="10"/>
      <c r="AB139" s="10"/>
      <c r="AC139" s="11"/>
      <c r="AD139" s="10"/>
      <c r="AE139" s="10"/>
      <c r="AF139" s="11"/>
      <c r="AG139" s="10"/>
      <c r="AH139" s="10"/>
      <c r="AJ139" s="10"/>
      <c r="AK139" s="10"/>
      <c r="AM139" s="37"/>
      <c r="AN139" s="37"/>
      <c r="AO139" s="38"/>
      <c r="AP139" s="10"/>
      <c r="AQ139" s="10"/>
      <c r="AS139" s="37"/>
      <c r="AT139" s="37"/>
      <c r="AU139" s="38"/>
      <c r="AV139" s="10"/>
      <c r="AW139" s="10"/>
      <c r="AY139" s="10"/>
      <c r="AZ139" s="10"/>
      <c r="BB139" s="10"/>
      <c r="BC139" s="10"/>
    </row>
    <row r="140" spans="1:56" ht="40" thickBot="1">
      <c r="A140" s="39" t="s">
        <v>23</v>
      </c>
      <c r="B140" s="40" t="s">
        <v>24</v>
      </c>
      <c r="C140" s="39" t="s">
        <v>32</v>
      </c>
      <c r="D140" s="39" t="s">
        <v>33</v>
      </c>
      <c r="E140" s="39" t="s">
        <v>34</v>
      </c>
      <c r="F140" s="39" t="s">
        <v>25</v>
      </c>
      <c r="G140" s="39" t="s">
        <v>36</v>
      </c>
      <c r="H140" s="39" t="s">
        <v>37</v>
      </c>
      <c r="I140" s="41" t="s">
        <v>38</v>
      </c>
      <c r="J140" s="42" t="s">
        <v>39</v>
      </c>
      <c r="K140" s="43" t="s">
        <v>40</v>
      </c>
      <c r="L140" s="41" t="s">
        <v>38</v>
      </c>
      <c r="M140" s="42" t="s">
        <v>26</v>
      </c>
      <c r="N140" s="43" t="s">
        <v>40</v>
      </c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5"/>
      <c r="AN140" s="44"/>
      <c r="AO140" s="45"/>
      <c r="AP140" s="44"/>
      <c r="AQ140" s="44"/>
      <c r="AR140" s="44"/>
      <c r="AS140" s="45"/>
      <c r="AT140" s="44"/>
      <c r="AU140" s="45"/>
      <c r="AV140" s="44"/>
      <c r="AW140" s="44"/>
      <c r="AX140" s="44"/>
      <c r="AY140" s="44"/>
      <c r="AZ140" s="44"/>
      <c r="BA140" s="44"/>
      <c r="BB140" s="44"/>
      <c r="BC140" s="44"/>
      <c r="BD140" s="44"/>
    </row>
    <row r="141" spans="1:56" ht="14" thickBot="1">
      <c r="A141" s="46" t="s">
        <v>27</v>
      </c>
      <c r="B141" s="47">
        <f>COUNTA(B5:B136)</f>
        <v>105</v>
      </c>
      <c r="C141" s="47">
        <f>SUM(C130+C127+C124+C122+C119+C114+C111+C105+C103+C94+C78+C74+C68+C65+C54+C51+C45+C40+C37+C33+C31+C28+C25+C19+C15+C8+C5)</f>
        <v>67424</v>
      </c>
      <c r="D141" s="47">
        <f t="shared" ref="D141:L141" si="13">SUM(D130+D127+D124+D122+D119+D114+D111+D105+D103+D94+D78+D74+D68+D65+D54+D51+D45+D40+D37+D33+D31+D28+D25+D19+D15+D8+D5)</f>
        <v>31106</v>
      </c>
      <c r="E141" s="47">
        <f t="shared" si="13"/>
        <v>36318</v>
      </c>
      <c r="F141" s="48">
        <f>E141/C141</f>
        <v>0.53865092548647364</v>
      </c>
      <c r="G141" s="47">
        <f t="shared" si="13"/>
        <v>1404</v>
      </c>
      <c r="H141" s="47">
        <f t="shared" si="13"/>
        <v>34914</v>
      </c>
      <c r="I141" s="49">
        <f>SUM(I130+I127+I124+I122+I119+I114+I111+I105+I103+I94+I78+I74+I68+I65+I54+I51+I45+I40+I37+I33+I31+I28+I25+I19+I15+I8+I5)</f>
        <v>12794</v>
      </c>
      <c r="J141" s="50">
        <f>I141/$C141</f>
        <v>0.18975439012814427</v>
      </c>
      <c r="K141" s="50">
        <f>I141/$H141</f>
        <v>0.36644326058314713</v>
      </c>
      <c r="L141" s="46">
        <f t="shared" si="13"/>
        <v>22120</v>
      </c>
      <c r="M141" s="50">
        <f>L141/$C141</f>
        <v>0.32807308970099669</v>
      </c>
      <c r="N141" s="51">
        <f>L141/$H141</f>
        <v>0.63355673941685287</v>
      </c>
      <c r="P141" s="52"/>
      <c r="Q141" s="23"/>
      <c r="S141" s="52"/>
      <c r="T141" s="23"/>
      <c r="V141" s="52"/>
      <c r="W141" s="23"/>
      <c r="Y141" s="52"/>
      <c r="Z141" s="23"/>
      <c r="AB141" s="52"/>
      <c r="AC141" s="23"/>
      <c r="AE141" s="52"/>
      <c r="AF141" s="23"/>
      <c r="AH141" s="52"/>
      <c r="AI141" s="23"/>
      <c r="AK141" s="52"/>
      <c r="AL141" s="23"/>
      <c r="AN141" s="52"/>
      <c r="AO141" s="23"/>
      <c r="AQ141" s="52"/>
      <c r="AR141" s="23"/>
      <c r="AT141" s="52"/>
      <c r="AU141" s="23"/>
      <c r="AW141" s="52"/>
      <c r="AX141" s="23"/>
      <c r="AZ141" s="52"/>
      <c r="BA141" s="23"/>
      <c r="BC141" s="52"/>
      <c r="BD141" s="23"/>
    </row>
    <row r="142" spans="1:56">
      <c r="A142" s="53"/>
    </row>
    <row r="143" spans="1:56">
      <c r="A143" s="54"/>
    </row>
    <row r="144" spans="1:56">
      <c r="A144" s="54"/>
    </row>
    <row r="145" spans="1:56">
      <c r="A145" s="54"/>
    </row>
    <row r="146" spans="1:56" ht="14" thickBot="1">
      <c r="A146" s="55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</row>
    <row r="147" spans="1:56" ht="14" thickBot="1">
      <c r="A147" s="30"/>
      <c r="B147" s="30"/>
      <c r="C147" s="30"/>
      <c r="D147" s="30"/>
      <c r="E147" s="30"/>
      <c r="F147" s="30"/>
      <c r="G147" s="30"/>
      <c r="H147" s="30"/>
      <c r="I147" s="25"/>
      <c r="J147" s="25"/>
      <c r="K147" s="25"/>
      <c r="L147" s="25"/>
      <c r="M147" s="25"/>
      <c r="N147" s="25"/>
    </row>
    <row r="148" spans="1:56" ht="39">
      <c r="A148" s="56" t="str">
        <f>'[1]Bureau de vote'!$A$286</f>
        <v>TOTAL</v>
      </c>
      <c r="B148" s="57" t="str">
        <f>'[1]Bureau de vote'!$B$286</f>
        <v>Nbr bureau de vote</v>
      </c>
      <c r="C148" s="58" t="str">
        <f>'[1]Bureau de vote'!$C$286</f>
        <v>Inscrits</v>
      </c>
      <c r="D148" s="58" t="str">
        <f>'[1]Bureau de vote'!$D$286</f>
        <v>Abstentions</v>
      </c>
      <c r="E148" s="58" t="str">
        <f>'[1]Bureau de vote'!$E$286</f>
        <v>Votants</v>
      </c>
      <c r="F148" s="58" t="str">
        <f>'[1]Bureau de vote'!$F$286</f>
        <v>% Particip.</v>
      </c>
      <c r="G148" s="58" t="str">
        <f>'[1]Bureau de vote'!$G$286</f>
        <v>Blancs et nuls</v>
      </c>
      <c r="H148" s="59" t="str">
        <f>'[1]Bureau de vote'!$H$286</f>
        <v>Exprimés</v>
      </c>
      <c r="I148" s="60"/>
      <c r="J148" s="60"/>
      <c r="K148" s="60"/>
      <c r="L148" s="60"/>
      <c r="M148" s="60"/>
      <c r="N148" s="60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</row>
    <row r="149" spans="1:56" ht="14" thickBot="1">
      <c r="A149" s="61" t="str">
        <f>'[1]Bureau de vote'!$A$287</f>
        <v>POLYNÉSIE FRANÇAISE</v>
      </c>
      <c r="B149" s="62">
        <f>'[1]Bureau de vote'!$B$287</f>
        <v>227</v>
      </c>
      <c r="C149" s="62">
        <f>'[1]Bureau de vote'!$C$287</f>
        <v>186547</v>
      </c>
      <c r="D149" s="62">
        <f>'[1]Bureau de vote'!$D$287</f>
        <v>85850</v>
      </c>
      <c r="E149" s="62">
        <f>'[1]Bureau de vote'!$E$287</f>
        <v>100697</v>
      </c>
      <c r="F149" s="63">
        <f>'[1]Bureau de vote'!$F$287</f>
        <v>0.53979426096372496</v>
      </c>
      <c r="G149" s="62">
        <f>'[1]Bureau de vote'!$G$287</f>
        <v>3510</v>
      </c>
      <c r="H149" s="64">
        <f>'[1]Bureau de vote'!$H$287</f>
        <v>97187</v>
      </c>
      <c r="I149" s="25"/>
      <c r="J149" s="25"/>
      <c r="K149" s="65"/>
      <c r="L149" s="25"/>
      <c r="M149" s="25"/>
      <c r="N149" s="65"/>
      <c r="Q149" s="23"/>
      <c r="T149" s="23"/>
      <c r="W149" s="23"/>
      <c r="Z149" s="23"/>
      <c r="AC149" s="23"/>
      <c r="AF149" s="23"/>
      <c r="AI149" s="23"/>
      <c r="AL149" s="23"/>
      <c r="AO149" s="23"/>
      <c r="AR149" s="23"/>
      <c r="AU149" s="23"/>
      <c r="AX149" s="23"/>
      <c r="BA149" s="23"/>
      <c r="BD149" s="23"/>
    </row>
    <row r="150" spans="1:56">
      <c r="I150" s="25"/>
      <c r="J150" s="25"/>
      <c r="K150" s="25"/>
      <c r="L150" s="25"/>
      <c r="M150" s="25"/>
      <c r="N150" s="25"/>
    </row>
  </sheetData>
  <mergeCells count="32">
    <mergeCell ref="AS139:AT139"/>
    <mergeCell ref="AV139:AW139"/>
    <mergeCell ref="AY139:AZ139"/>
    <mergeCell ref="BB139:BC139"/>
    <mergeCell ref="AA139:AB139"/>
    <mergeCell ref="AD139:AE139"/>
    <mergeCell ref="AG139:AH139"/>
    <mergeCell ref="AJ139:AK139"/>
    <mergeCell ref="AM139:AN139"/>
    <mergeCell ref="AP139:AQ139"/>
    <mergeCell ref="AS3:AT3"/>
    <mergeCell ref="AV3:AW3"/>
    <mergeCell ref="AY3:AZ3"/>
    <mergeCell ref="BB3:BC3"/>
    <mergeCell ref="I139:J139"/>
    <mergeCell ref="L139:M139"/>
    <mergeCell ref="O139:P139"/>
    <mergeCell ref="R139:S139"/>
    <mergeCell ref="U139:V139"/>
    <mergeCell ref="X139:Y139"/>
    <mergeCell ref="AA3:AB3"/>
    <mergeCell ref="AD3:AE3"/>
    <mergeCell ref="AG3:AH3"/>
    <mergeCell ref="AJ3:AK3"/>
    <mergeCell ref="AM3:AN3"/>
    <mergeCell ref="AP3:AQ3"/>
    <mergeCell ref="I3:J3"/>
    <mergeCell ref="L3:M3"/>
    <mergeCell ref="O3:P3"/>
    <mergeCell ref="R3:S3"/>
    <mergeCell ref="U3:V3"/>
    <mergeCell ref="X3:Y3"/>
  </mergeCells>
  <phoneticPr fontId="4" type="noConversion"/>
  <conditionalFormatting sqref="AZ141 BC141 P141 S141 V141 AB141 AE141 AH141 Y141 AK141 AN141 AQ141 AT141 AW141">
    <cfRule type="cellIs" dxfId="0" priority="0" stopIfTrue="1" operator="greaterThanOrEqual">
      <formula>$A$142</formula>
    </cfRule>
  </conditionalFormatting>
  <pageMargins left="0.38976377952755908" right="0.38976377952755908" top="0.38976377952755908" bottom="0.38976377952755908" header="0" footer="0.5"/>
  <headerFooter>
    <oddFooter>&amp;LLégislatives 2012 1er tour - 2 juin&amp;R&amp;P/&amp;N</oddFooter>
  </headerFooter>
  <rowBreaks count="1" manualBreakCount="1">
    <brk id="53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Circo1 legislative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dcterms:created xsi:type="dcterms:W3CDTF">2012-06-17T07:48:52Z</dcterms:created>
  <dcterms:modified xsi:type="dcterms:W3CDTF">2012-06-17T07:50:49Z</dcterms:modified>
</cp:coreProperties>
</file>