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8120" tabRatio="500"/>
  </bookViews>
  <sheets>
    <sheet name="Circo3 legislative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86" i="1"/>
  <c r="G86"/>
  <c r="F86"/>
  <c r="E86"/>
  <c r="D86"/>
  <c r="C86"/>
  <c r="B86"/>
  <c r="A86"/>
  <c r="H85"/>
  <c r="G85"/>
  <c r="F85"/>
  <c r="E85"/>
  <c r="D85"/>
  <c r="C85"/>
  <c r="B85"/>
  <c r="A85"/>
  <c r="C73"/>
  <c r="C74"/>
  <c r="C75"/>
  <c r="C72"/>
  <c r="C67"/>
  <c r="C68"/>
  <c r="C69"/>
  <c r="C70"/>
  <c r="C71"/>
  <c r="C66"/>
  <c r="C62"/>
  <c r="C63"/>
  <c r="C64"/>
  <c r="C65"/>
  <c r="C61"/>
  <c r="C53"/>
  <c r="C54"/>
  <c r="C55"/>
  <c r="C56"/>
  <c r="C57"/>
  <c r="C58"/>
  <c r="C59"/>
  <c r="C60"/>
  <c r="C52"/>
  <c r="C38"/>
  <c r="C39"/>
  <c r="C40"/>
  <c r="C41"/>
  <c r="C42"/>
  <c r="C43"/>
  <c r="C44"/>
  <c r="C45"/>
  <c r="C46"/>
  <c r="C47"/>
  <c r="C48"/>
  <c r="C49"/>
  <c r="C50"/>
  <c r="C51"/>
  <c r="C37"/>
  <c r="C36"/>
  <c r="C35"/>
  <c r="C27"/>
  <c r="C28"/>
  <c r="C29"/>
  <c r="C30"/>
  <c r="C31"/>
  <c r="C32"/>
  <c r="C33"/>
  <c r="C34"/>
  <c r="C26"/>
  <c r="C12"/>
  <c r="C13"/>
  <c r="C14"/>
  <c r="C15"/>
  <c r="C16"/>
  <c r="C17"/>
  <c r="C18"/>
  <c r="C19"/>
  <c r="C20"/>
  <c r="C21"/>
  <c r="C22"/>
  <c r="C23"/>
  <c r="C24"/>
  <c r="C25"/>
  <c r="C11"/>
  <c r="C6"/>
  <c r="C7"/>
  <c r="C8"/>
  <c r="C9"/>
  <c r="C10"/>
  <c r="C5"/>
  <c r="C79"/>
  <c r="L73"/>
  <c r="L74"/>
  <c r="L75"/>
  <c r="L72"/>
  <c r="L67"/>
  <c r="L68"/>
  <c r="L69"/>
  <c r="L70"/>
  <c r="L71"/>
  <c r="L66"/>
  <c r="L62"/>
  <c r="L63"/>
  <c r="L64"/>
  <c r="L65"/>
  <c r="L61"/>
  <c r="L53"/>
  <c r="L54"/>
  <c r="L55"/>
  <c r="L56"/>
  <c r="L57"/>
  <c r="L58"/>
  <c r="L59"/>
  <c r="L60"/>
  <c r="L52"/>
  <c r="L38"/>
  <c r="L39"/>
  <c r="L40"/>
  <c r="L41"/>
  <c r="L42"/>
  <c r="L43"/>
  <c r="L44"/>
  <c r="L45"/>
  <c r="L46"/>
  <c r="L47"/>
  <c r="L48"/>
  <c r="L49"/>
  <c r="L50"/>
  <c r="L51"/>
  <c r="L37"/>
  <c r="L36"/>
  <c r="L35"/>
  <c r="L27"/>
  <c r="L28"/>
  <c r="L29"/>
  <c r="L30"/>
  <c r="L31"/>
  <c r="L32"/>
  <c r="L33"/>
  <c r="L34"/>
  <c r="L26"/>
  <c r="L12"/>
  <c r="L13"/>
  <c r="L14"/>
  <c r="L15"/>
  <c r="L16"/>
  <c r="L17"/>
  <c r="L18"/>
  <c r="L19"/>
  <c r="L20"/>
  <c r="L21"/>
  <c r="L22"/>
  <c r="L23"/>
  <c r="L24"/>
  <c r="L25"/>
  <c r="L11"/>
  <c r="L6"/>
  <c r="L7"/>
  <c r="L8"/>
  <c r="L9"/>
  <c r="L10"/>
  <c r="L5"/>
  <c r="L79"/>
  <c r="H73"/>
  <c r="H74"/>
  <c r="H75"/>
  <c r="H72"/>
  <c r="H67"/>
  <c r="H68"/>
  <c r="H69"/>
  <c r="H70"/>
  <c r="H71"/>
  <c r="H66"/>
  <c r="H62"/>
  <c r="H63"/>
  <c r="H64"/>
  <c r="H65"/>
  <c r="H61"/>
  <c r="H53"/>
  <c r="H54"/>
  <c r="H55"/>
  <c r="H56"/>
  <c r="H57"/>
  <c r="H58"/>
  <c r="H59"/>
  <c r="H60"/>
  <c r="H52"/>
  <c r="H38"/>
  <c r="H39"/>
  <c r="H40"/>
  <c r="H41"/>
  <c r="H42"/>
  <c r="H43"/>
  <c r="H44"/>
  <c r="H45"/>
  <c r="H46"/>
  <c r="H47"/>
  <c r="H48"/>
  <c r="H49"/>
  <c r="H50"/>
  <c r="H51"/>
  <c r="H37"/>
  <c r="H36"/>
  <c r="H35"/>
  <c r="H27"/>
  <c r="H28"/>
  <c r="H29"/>
  <c r="H30"/>
  <c r="H31"/>
  <c r="H32"/>
  <c r="H33"/>
  <c r="H34"/>
  <c r="H26"/>
  <c r="H12"/>
  <c r="H13"/>
  <c r="H14"/>
  <c r="H15"/>
  <c r="H16"/>
  <c r="H17"/>
  <c r="H18"/>
  <c r="H19"/>
  <c r="H20"/>
  <c r="H21"/>
  <c r="H22"/>
  <c r="H23"/>
  <c r="H24"/>
  <c r="H25"/>
  <c r="H11"/>
  <c r="H6"/>
  <c r="H7"/>
  <c r="H8"/>
  <c r="H9"/>
  <c r="H10"/>
  <c r="H5"/>
  <c r="H79"/>
  <c r="N79"/>
  <c r="M79"/>
  <c r="I73"/>
  <c r="I74"/>
  <c r="I75"/>
  <c r="I72"/>
  <c r="I67"/>
  <c r="I68"/>
  <c r="I69"/>
  <c r="I70"/>
  <c r="I71"/>
  <c r="I66"/>
  <c r="I62"/>
  <c r="I63"/>
  <c r="I64"/>
  <c r="I65"/>
  <c r="I61"/>
  <c r="I53"/>
  <c r="I54"/>
  <c r="I55"/>
  <c r="I56"/>
  <c r="I57"/>
  <c r="I58"/>
  <c r="I59"/>
  <c r="I60"/>
  <c r="I52"/>
  <c r="I38"/>
  <c r="I39"/>
  <c r="I40"/>
  <c r="I41"/>
  <c r="I42"/>
  <c r="I43"/>
  <c r="I44"/>
  <c r="I45"/>
  <c r="I46"/>
  <c r="I47"/>
  <c r="I48"/>
  <c r="I49"/>
  <c r="I50"/>
  <c r="I51"/>
  <c r="I37"/>
  <c r="I36"/>
  <c r="I35"/>
  <c r="I27"/>
  <c r="I28"/>
  <c r="I29"/>
  <c r="I30"/>
  <c r="I31"/>
  <c r="I32"/>
  <c r="I33"/>
  <c r="I34"/>
  <c r="I26"/>
  <c r="I12"/>
  <c r="I13"/>
  <c r="I14"/>
  <c r="I15"/>
  <c r="I16"/>
  <c r="I17"/>
  <c r="I18"/>
  <c r="I19"/>
  <c r="I20"/>
  <c r="I21"/>
  <c r="I22"/>
  <c r="I23"/>
  <c r="I24"/>
  <c r="I25"/>
  <c r="I11"/>
  <c r="I6"/>
  <c r="I7"/>
  <c r="I8"/>
  <c r="I9"/>
  <c r="I10"/>
  <c r="I5"/>
  <c r="I79"/>
  <c r="K79"/>
  <c r="J79"/>
  <c r="G73"/>
  <c r="G74"/>
  <c r="G75"/>
  <c r="G72"/>
  <c r="G67"/>
  <c r="G68"/>
  <c r="G69"/>
  <c r="G70"/>
  <c r="G71"/>
  <c r="G66"/>
  <c r="G62"/>
  <c r="G63"/>
  <c r="G64"/>
  <c r="G65"/>
  <c r="G61"/>
  <c r="G53"/>
  <c r="G54"/>
  <c r="G55"/>
  <c r="G56"/>
  <c r="G57"/>
  <c r="G58"/>
  <c r="G59"/>
  <c r="G60"/>
  <c r="G52"/>
  <c r="G38"/>
  <c r="G39"/>
  <c r="G40"/>
  <c r="G41"/>
  <c r="G42"/>
  <c r="G43"/>
  <c r="G44"/>
  <c r="G45"/>
  <c r="G46"/>
  <c r="G47"/>
  <c r="G48"/>
  <c r="G49"/>
  <c r="G50"/>
  <c r="G51"/>
  <c r="G37"/>
  <c r="G36"/>
  <c r="G35"/>
  <c r="G27"/>
  <c r="G28"/>
  <c r="G29"/>
  <c r="G30"/>
  <c r="G31"/>
  <c r="G32"/>
  <c r="G33"/>
  <c r="G34"/>
  <c r="G26"/>
  <c r="G12"/>
  <c r="G13"/>
  <c r="G14"/>
  <c r="G15"/>
  <c r="G16"/>
  <c r="G17"/>
  <c r="G18"/>
  <c r="G19"/>
  <c r="G20"/>
  <c r="G21"/>
  <c r="G22"/>
  <c r="G23"/>
  <c r="G24"/>
  <c r="G25"/>
  <c r="G11"/>
  <c r="G6"/>
  <c r="G7"/>
  <c r="G8"/>
  <c r="G9"/>
  <c r="G10"/>
  <c r="G5"/>
  <c r="G79"/>
  <c r="E73"/>
  <c r="E74"/>
  <c r="E75"/>
  <c r="E72"/>
  <c r="E67"/>
  <c r="E68"/>
  <c r="E69"/>
  <c r="E70"/>
  <c r="E71"/>
  <c r="E66"/>
  <c r="E62"/>
  <c r="E63"/>
  <c r="E64"/>
  <c r="E65"/>
  <c r="E61"/>
  <c r="E53"/>
  <c r="E54"/>
  <c r="E55"/>
  <c r="E56"/>
  <c r="E57"/>
  <c r="E58"/>
  <c r="E59"/>
  <c r="E60"/>
  <c r="E52"/>
  <c r="E38"/>
  <c r="E39"/>
  <c r="E40"/>
  <c r="E41"/>
  <c r="E42"/>
  <c r="E43"/>
  <c r="E44"/>
  <c r="E45"/>
  <c r="E46"/>
  <c r="E47"/>
  <c r="E48"/>
  <c r="E49"/>
  <c r="E50"/>
  <c r="E51"/>
  <c r="E37"/>
  <c r="E36"/>
  <c r="E35"/>
  <c r="E27"/>
  <c r="E28"/>
  <c r="E29"/>
  <c r="E30"/>
  <c r="E31"/>
  <c r="E32"/>
  <c r="E33"/>
  <c r="E34"/>
  <c r="E26"/>
  <c r="E12"/>
  <c r="E13"/>
  <c r="E14"/>
  <c r="E15"/>
  <c r="E16"/>
  <c r="E17"/>
  <c r="E18"/>
  <c r="E19"/>
  <c r="E20"/>
  <c r="E21"/>
  <c r="E22"/>
  <c r="E23"/>
  <c r="E24"/>
  <c r="E25"/>
  <c r="E11"/>
  <c r="E6"/>
  <c r="E7"/>
  <c r="E8"/>
  <c r="E9"/>
  <c r="E10"/>
  <c r="E5"/>
  <c r="E79"/>
  <c r="F79"/>
  <c r="D73"/>
  <c r="D74"/>
  <c r="D75"/>
  <c r="D72"/>
  <c r="D67"/>
  <c r="D68"/>
  <c r="D69"/>
  <c r="D70"/>
  <c r="D71"/>
  <c r="D66"/>
  <c r="D62"/>
  <c r="D63"/>
  <c r="D64"/>
  <c r="D65"/>
  <c r="D61"/>
  <c r="D53"/>
  <c r="D54"/>
  <c r="D55"/>
  <c r="D56"/>
  <c r="D57"/>
  <c r="D58"/>
  <c r="D59"/>
  <c r="D60"/>
  <c r="D52"/>
  <c r="D38"/>
  <c r="D39"/>
  <c r="D40"/>
  <c r="D41"/>
  <c r="D42"/>
  <c r="D43"/>
  <c r="D44"/>
  <c r="D45"/>
  <c r="D46"/>
  <c r="D47"/>
  <c r="D48"/>
  <c r="D49"/>
  <c r="D50"/>
  <c r="D51"/>
  <c r="D37"/>
  <c r="D36"/>
  <c r="D35"/>
  <c r="D27"/>
  <c r="D28"/>
  <c r="D29"/>
  <c r="D30"/>
  <c r="D31"/>
  <c r="D32"/>
  <c r="D33"/>
  <c r="D34"/>
  <c r="D26"/>
  <c r="D12"/>
  <c r="D13"/>
  <c r="D14"/>
  <c r="D15"/>
  <c r="D16"/>
  <c r="D17"/>
  <c r="D18"/>
  <c r="D19"/>
  <c r="D20"/>
  <c r="D21"/>
  <c r="D22"/>
  <c r="D23"/>
  <c r="D24"/>
  <c r="D25"/>
  <c r="D11"/>
  <c r="D6"/>
  <c r="D7"/>
  <c r="D8"/>
  <c r="D9"/>
  <c r="D10"/>
  <c r="D5"/>
  <c r="D79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7"/>
  <c r="B28"/>
  <c r="B29"/>
  <c r="B30"/>
  <c r="B31"/>
  <c r="B32"/>
  <c r="B33"/>
  <c r="B34"/>
  <c r="B36"/>
  <c r="B38"/>
  <c r="B39"/>
  <c r="B40"/>
  <c r="B41"/>
  <c r="B42"/>
  <c r="B43"/>
  <c r="B44"/>
  <c r="B45"/>
  <c r="B46"/>
  <c r="B47"/>
  <c r="B48"/>
  <c r="B49"/>
  <c r="B50"/>
  <c r="B51"/>
  <c r="B53"/>
  <c r="B54"/>
  <c r="B55"/>
  <c r="B56"/>
  <c r="B57"/>
  <c r="B58"/>
  <c r="B59"/>
  <c r="B60"/>
  <c r="B62"/>
  <c r="B63"/>
  <c r="B64"/>
  <c r="B65"/>
  <c r="B67"/>
  <c r="B68"/>
  <c r="B69"/>
  <c r="B70"/>
  <c r="B71"/>
  <c r="B73"/>
  <c r="B74"/>
  <c r="B75"/>
  <c r="B79"/>
  <c r="N77"/>
  <c r="L77"/>
  <c r="K77"/>
  <c r="I77"/>
  <c r="N75"/>
  <c r="M75"/>
  <c r="K75"/>
  <c r="J75"/>
  <c r="F75"/>
  <c r="A75"/>
  <c r="N74"/>
  <c r="M74"/>
  <c r="K74"/>
  <c r="J74"/>
  <c r="F74"/>
  <c r="A74"/>
  <c r="N73"/>
  <c r="M73"/>
  <c r="K73"/>
  <c r="J73"/>
  <c r="F73"/>
  <c r="A73"/>
  <c r="N72"/>
  <c r="M72"/>
  <c r="K72"/>
  <c r="J72"/>
  <c r="F72"/>
  <c r="A72"/>
  <c r="N71"/>
  <c r="M71"/>
  <c r="K71"/>
  <c r="J71"/>
  <c r="F71"/>
  <c r="N70"/>
  <c r="M70"/>
  <c r="K70"/>
  <c r="J70"/>
  <c r="F70"/>
  <c r="N69"/>
  <c r="M69"/>
  <c r="K69"/>
  <c r="J69"/>
  <c r="F69"/>
  <c r="N68"/>
  <c r="M68"/>
  <c r="K68"/>
  <c r="J68"/>
  <c r="F68"/>
  <c r="N67"/>
  <c r="M67"/>
  <c r="K67"/>
  <c r="J67"/>
  <c r="F67"/>
  <c r="N66"/>
  <c r="M66"/>
  <c r="K66"/>
  <c r="J66"/>
  <c r="F66"/>
  <c r="A66"/>
  <c r="N65"/>
  <c r="M65"/>
  <c r="K65"/>
  <c r="J65"/>
  <c r="F65"/>
  <c r="N64"/>
  <c r="M64"/>
  <c r="K64"/>
  <c r="J64"/>
  <c r="F64"/>
  <c r="N63"/>
  <c r="M63"/>
  <c r="K63"/>
  <c r="J63"/>
  <c r="F63"/>
  <c r="N62"/>
  <c r="M62"/>
  <c r="K62"/>
  <c r="J62"/>
  <c r="F62"/>
  <c r="N61"/>
  <c r="M61"/>
  <c r="K61"/>
  <c r="J61"/>
  <c r="F61"/>
  <c r="A61"/>
  <c r="N60"/>
  <c r="M60"/>
  <c r="K60"/>
  <c r="J60"/>
  <c r="F60"/>
  <c r="N59"/>
  <c r="M59"/>
  <c r="K59"/>
  <c r="J59"/>
  <c r="F59"/>
  <c r="N58"/>
  <c r="M58"/>
  <c r="K58"/>
  <c r="J58"/>
  <c r="F58"/>
  <c r="N57"/>
  <c r="M57"/>
  <c r="K57"/>
  <c r="J57"/>
  <c r="F57"/>
  <c r="N56"/>
  <c r="M56"/>
  <c r="K56"/>
  <c r="J56"/>
  <c r="F56"/>
  <c r="N55"/>
  <c r="M55"/>
  <c r="K55"/>
  <c r="J55"/>
  <c r="F55"/>
  <c r="N54"/>
  <c r="M54"/>
  <c r="K54"/>
  <c r="J54"/>
  <c r="F54"/>
  <c r="N53"/>
  <c r="M53"/>
  <c r="K53"/>
  <c r="J53"/>
  <c r="F53"/>
  <c r="N52"/>
  <c r="M52"/>
  <c r="K52"/>
  <c r="J52"/>
  <c r="F52"/>
  <c r="A52"/>
  <c r="N51"/>
  <c r="M51"/>
  <c r="K51"/>
  <c r="J51"/>
  <c r="F51"/>
  <c r="A51"/>
  <c r="N50"/>
  <c r="M50"/>
  <c r="K50"/>
  <c r="J50"/>
  <c r="F50"/>
  <c r="A50"/>
  <c r="N49"/>
  <c r="M49"/>
  <c r="K49"/>
  <c r="J49"/>
  <c r="F49"/>
  <c r="A49"/>
  <c r="N48"/>
  <c r="M48"/>
  <c r="K48"/>
  <c r="J48"/>
  <c r="F48"/>
  <c r="A48"/>
  <c r="N47"/>
  <c r="M47"/>
  <c r="K47"/>
  <c r="J47"/>
  <c r="F47"/>
  <c r="A47"/>
  <c r="N46"/>
  <c r="M46"/>
  <c r="K46"/>
  <c r="J46"/>
  <c r="F46"/>
  <c r="A46"/>
  <c r="N45"/>
  <c r="M45"/>
  <c r="K45"/>
  <c r="J45"/>
  <c r="F45"/>
  <c r="A45"/>
  <c r="N44"/>
  <c r="M44"/>
  <c r="K44"/>
  <c r="J44"/>
  <c r="F44"/>
  <c r="A44"/>
  <c r="N43"/>
  <c r="M43"/>
  <c r="K43"/>
  <c r="J43"/>
  <c r="F43"/>
  <c r="A43"/>
  <c r="N42"/>
  <c r="M42"/>
  <c r="K42"/>
  <c r="J42"/>
  <c r="F42"/>
  <c r="A42"/>
  <c r="N41"/>
  <c r="M41"/>
  <c r="K41"/>
  <c r="J41"/>
  <c r="F41"/>
  <c r="A41"/>
  <c r="N40"/>
  <c r="M40"/>
  <c r="K40"/>
  <c r="J40"/>
  <c r="F40"/>
  <c r="A40"/>
  <c r="N39"/>
  <c r="M39"/>
  <c r="K39"/>
  <c r="J39"/>
  <c r="F39"/>
  <c r="A39"/>
  <c r="N38"/>
  <c r="M38"/>
  <c r="K38"/>
  <c r="J38"/>
  <c r="F38"/>
  <c r="A38"/>
  <c r="N37"/>
  <c r="M37"/>
  <c r="K37"/>
  <c r="J37"/>
  <c r="F37"/>
  <c r="A37"/>
  <c r="N36"/>
  <c r="M36"/>
  <c r="K36"/>
  <c r="J36"/>
  <c r="F36"/>
  <c r="A36"/>
  <c r="N35"/>
  <c r="M35"/>
  <c r="K35"/>
  <c r="J35"/>
  <c r="F35"/>
  <c r="A35"/>
  <c r="N34"/>
  <c r="M34"/>
  <c r="K34"/>
  <c r="J34"/>
  <c r="F34"/>
  <c r="N33"/>
  <c r="M33"/>
  <c r="K33"/>
  <c r="J33"/>
  <c r="F33"/>
  <c r="N32"/>
  <c r="M32"/>
  <c r="K32"/>
  <c r="J32"/>
  <c r="F32"/>
  <c r="N31"/>
  <c r="M31"/>
  <c r="K31"/>
  <c r="J31"/>
  <c r="F31"/>
  <c r="N30"/>
  <c r="M30"/>
  <c r="K30"/>
  <c r="J30"/>
  <c r="F30"/>
  <c r="N29"/>
  <c r="M29"/>
  <c r="K29"/>
  <c r="J29"/>
  <c r="F29"/>
  <c r="N28"/>
  <c r="M28"/>
  <c r="K28"/>
  <c r="J28"/>
  <c r="F28"/>
  <c r="N27"/>
  <c r="M27"/>
  <c r="K27"/>
  <c r="J27"/>
  <c r="F27"/>
  <c r="N26"/>
  <c r="M26"/>
  <c r="K26"/>
  <c r="J26"/>
  <c r="F26"/>
  <c r="A26"/>
  <c r="N25"/>
  <c r="M25"/>
  <c r="K25"/>
  <c r="J25"/>
  <c r="F25"/>
  <c r="A25"/>
  <c r="N24"/>
  <c r="M24"/>
  <c r="K24"/>
  <c r="J24"/>
  <c r="F24"/>
  <c r="A24"/>
  <c r="N23"/>
  <c r="M23"/>
  <c r="K23"/>
  <c r="J23"/>
  <c r="F23"/>
  <c r="A23"/>
  <c r="N22"/>
  <c r="M22"/>
  <c r="K22"/>
  <c r="J22"/>
  <c r="F22"/>
  <c r="A22"/>
  <c r="N21"/>
  <c r="M21"/>
  <c r="K21"/>
  <c r="J21"/>
  <c r="F21"/>
  <c r="A21"/>
  <c r="N20"/>
  <c r="M20"/>
  <c r="K20"/>
  <c r="J20"/>
  <c r="F20"/>
  <c r="A20"/>
  <c r="N19"/>
  <c r="M19"/>
  <c r="K19"/>
  <c r="J19"/>
  <c r="F19"/>
  <c r="A19"/>
  <c r="N18"/>
  <c r="M18"/>
  <c r="K18"/>
  <c r="J18"/>
  <c r="F18"/>
  <c r="A18"/>
  <c r="N17"/>
  <c r="M17"/>
  <c r="K17"/>
  <c r="J17"/>
  <c r="F17"/>
  <c r="A17"/>
  <c r="N16"/>
  <c r="M16"/>
  <c r="K16"/>
  <c r="J16"/>
  <c r="F16"/>
  <c r="A16"/>
  <c r="N15"/>
  <c r="M15"/>
  <c r="K15"/>
  <c r="J15"/>
  <c r="F15"/>
  <c r="A15"/>
  <c r="N14"/>
  <c r="M14"/>
  <c r="K14"/>
  <c r="J14"/>
  <c r="F14"/>
  <c r="A14"/>
  <c r="N13"/>
  <c r="M13"/>
  <c r="K13"/>
  <c r="J13"/>
  <c r="F13"/>
  <c r="A13"/>
  <c r="N12"/>
  <c r="M12"/>
  <c r="K12"/>
  <c r="J12"/>
  <c r="F12"/>
  <c r="A12"/>
  <c r="N11"/>
  <c r="M11"/>
  <c r="K11"/>
  <c r="J11"/>
  <c r="F11"/>
  <c r="A11"/>
  <c r="N10"/>
  <c r="M10"/>
  <c r="K10"/>
  <c r="J10"/>
  <c r="F10"/>
  <c r="N9"/>
  <c r="M9"/>
  <c r="K9"/>
  <c r="J9"/>
  <c r="F9"/>
  <c r="N8"/>
  <c r="M8"/>
  <c r="K8"/>
  <c r="J8"/>
  <c r="F8"/>
  <c r="N7"/>
  <c r="M7"/>
  <c r="K7"/>
  <c r="J7"/>
  <c r="F7"/>
  <c r="N6"/>
  <c r="M6"/>
  <c r="K6"/>
  <c r="J6"/>
  <c r="F6"/>
  <c r="N5"/>
  <c r="M5"/>
  <c r="K5"/>
  <c r="J5"/>
  <c r="F5"/>
  <c r="A5"/>
  <c r="N3"/>
  <c r="L3"/>
  <c r="K3"/>
  <c r="I3"/>
</calcChain>
</file>

<file path=xl/sharedStrings.xml><?xml version="1.0" encoding="utf-8"?>
<sst xmlns="http://schemas.openxmlformats.org/spreadsheetml/2006/main" count="61" uniqueCount="47">
  <si>
    <t>Résultats provisoires pour la 3ème circonscription législative</t>
    <phoneticPr fontId="3" type="noConversion"/>
  </si>
  <si>
    <t>Commune</t>
    <phoneticPr fontId="3" type="noConversion"/>
  </si>
  <si>
    <t>Bureau de vote</t>
    <phoneticPr fontId="3" type="noConversion"/>
  </si>
  <si>
    <t>Inscrits</t>
  </si>
  <si>
    <t>Abstentions</t>
  </si>
  <si>
    <t>Votants</t>
  </si>
  <si>
    <t>% Particip.</t>
    <phoneticPr fontId="3" type="noConversion"/>
  </si>
  <si>
    <t>Blancs et nuls</t>
  </si>
  <si>
    <t>Exprimés</t>
  </si>
  <si>
    <t>Voix</t>
  </si>
  <si>
    <t>% Voix/Ins</t>
    <phoneticPr fontId="3" type="noConversion"/>
  </si>
  <si>
    <t>% Voix/Exp</t>
  </si>
  <si>
    <t>Nunue</t>
    <phoneticPr fontId="3" type="noConversion"/>
  </si>
  <si>
    <t>Nunue</t>
    <phoneticPr fontId="3" type="noConversion"/>
  </si>
  <si>
    <t>Faanui</t>
    <phoneticPr fontId="3" type="noConversion"/>
  </si>
  <si>
    <t>Anau</t>
    <phoneticPr fontId="3" type="noConversion"/>
  </si>
  <si>
    <t>Faie</t>
    <phoneticPr fontId="3" type="noConversion"/>
  </si>
  <si>
    <t>Maeva</t>
    <phoneticPr fontId="3" type="noConversion"/>
  </si>
  <si>
    <t>Fare</t>
    <phoneticPr fontId="3" type="noConversion"/>
  </si>
  <si>
    <t>Fitii</t>
    <phoneticPr fontId="3" type="noConversion"/>
  </si>
  <si>
    <t>Maroe</t>
    <phoneticPr fontId="3" type="noConversion"/>
  </si>
  <si>
    <t>Haapu</t>
    <phoneticPr fontId="3" type="noConversion"/>
  </si>
  <si>
    <t>Parea</t>
    <phoneticPr fontId="3" type="noConversion"/>
  </si>
  <si>
    <t>Tefarerii</t>
    <phoneticPr fontId="3" type="noConversion"/>
  </si>
  <si>
    <t>Iripau-Patio</t>
    <phoneticPr fontId="3" type="noConversion"/>
  </si>
  <si>
    <t>Tapuamu</t>
    <phoneticPr fontId="3" type="noConversion"/>
  </si>
  <si>
    <t>Ruutia-Tiva</t>
    <phoneticPr fontId="3" type="noConversion"/>
  </si>
  <si>
    <t>Niua-Pouturu</t>
    <phoneticPr fontId="3" type="noConversion"/>
  </si>
  <si>
    <t>Hauino-Vaitoare</t>
    <phoneticPr fontId="3" type="noConversion"/>
  </si>
  <si>
    <t>Haamene</t>
    <phoneticPr fontId="3" type="noConversion"/>
  </si>
  <si>
    <t>Faaaha</t>
    <phoneticPr fontId="3" type="noConversion"/>
  </si>
  <si>
    <t>Hipu</t>
    <phoneticPr fontId="3" type="noConversion"/>
  </si>
  <si>
    <t>Avera</t>
    <phoneticPr fontId="3" type="noConversion"/>
  </si>
  <si>
    <t>Avera</t>
    <phoneticPr fontId="3" type="noConversion"/>
  </si>
  <si>
    <t>Opoa</t>
    <phoneticPr fontId="3" type="noConversion"/>
  </si>
  <si>
    <t>Puohine</t>
    <phoneticPr fontId="3" type="noConversion"/>
  </si>
  <si>
    <t>Tevaitoa</t>
    <phoneticPr fontId="3" type="noConversion"/>
  </si>
  <si>
    <t>Tevaitoa</t>
    <phoneticPr fontId="3" type="noConversion"/>
  </si>
  <si>
    <t>Tehurui</t>
    <phoneticPr fontId="3" type="noConversion"/>
  </si>
  <si>
    <t>Vaiaau</t>
    <phoneticPr fontId="3" type="noConversion"/>
  </si>
  <si>
    <t>Fetuna</t>
    <phoneticPr fontId="3" type="noConversion"/>
  </si>
  <si>
    <t>TOTAL</t>
  </si>
  <si>
    <t>Nbr bureau de vote</t>
  </si>
  <si>
    <t>% Particip.</t>
  </si>
  <si>
    <t>% Voix/Ins</t>
    <phoneticPr fontId="3" type="noConversion"/>
  </si>
  <si>
    <t>TOTAL CIRCO 3</t>
    <phoneticPr fontId="3" type="noConversion"/>
  </si>
  <si>
    <t>LEGISLATIVES 2012 - 2ème tour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</si>
</sst>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22" fontId="0" fillId="0" borderId="0" xfId="0" applyNumberFormat="1"/>
    <xf numFmtId="16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0" fontId="0" fillId="2" borderId="7" xfId="0" applyFill="1" applyBorder="1"/>
    <xf numFmtId="10" fontId="0" fillId="2" borderId="0" xfId="0" applyNumberFormat="1" applyFill="1" applyBorder="1"/>
    <xf numFmtId="10" fontId="0" fillId="2" borderId="8" xfId="0" applyNumberFormat="1" applyFill="1" applyBorder="1"/>
    <xf numFmtId="10" fontId="0" fillId="0" borderId="0" xfId="0" applyNumberForma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0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10" fontId="0" fillId="3" borderId="11" xfId="0" applyNumberFormat="1" applyFill="1" applyBorder="1"/>
    <xf numFmtId="1" fontId="0" fillId="4" borderId="0" xfId="0" applyNumberFormat="1" applyFill="1"/>
    <xf numFmtId="0" fontId="0" fillId="0" borderId="2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10" fontId="0" fillId="0" borderId="10" xfId="0" applyNumberFormat="1" applyBorder="1"/>
    <xf numFmtId="0" fontId="0" fillId="0" borderId="11" xfId="0" applyBorder="1"/>
    <xf numFmtId="10" fontId="0" fillId="0" borderId="0" xfId="0" applyNumberFormat="1" applyBorder="1"/>
  </cellXfs>
  <cellStyles count="1">
    <cellStyle name="Normal" xfId="0" builtinId="0"/>
  </cellStyles>
  <dxfs count="1">
    <dxf>
      <font>
        <b/>
        <i val="0"/>
        <condense val="0"/>
        <extend val="0"/>
        <color indexed="27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esktop/2&#232;me%20tour%20-%20L&#233;gislatives/R&#233;sultats%20Provisoires%20Complets%202&#232;me%20tour%20L&#233;gislativ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h05"/>
      <sheetName val="20h24 59,91%"/>
      <sheetName val="20h30 64,32%"/>
      <sheetName val="20h44 72,25%"/>
      <sheetName val="20h53 74,45%"/>
      <sheetName val="21h02 79,30%"/>
      <sheetName val="21h07 85,90%"/>
      <sheetName val="21h13 91,19%"/>
      <sheetName val="21h19 97,36%"/>
      <sheetName val="Feuil12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E13" t="str">
            <v>Bora-Bora</v>
          </cell>
          <cell r="F13">
            <v>1</v>
          </cell>
          <cell r="G13">
            <v>1499</v>
          </cell>
          <cell r="H13">
            <v>831</v>
          </cell>
          <cell r="J13">
            <v>668</v>
          </cell>
          <cell r="K13">
            <v>44.56</v>
          </cell>
          <cell r="L13">
            <v>13</v>
          </cell>
          <cell r="O13">
            <v>655</v>
          </cell>
          <cell r="T13" t="str">
            <v>NENA</v>
          </cell>
          <cell r="U13" t="str">
            <v>Tauhiti</v>
          </cell>
          <cell r="W13">
            <v>335</v>
          </cell>
          <cell r="X13">
            <v>22.35</v>
          </cell>
          <cell r="Y13">
            <v>51.15</v>
          </cell>
          <cell r="AB13" t="str">
            <v>TUAIVA</v>
          </cell>
          <cell r="AC13" t="str">
            <v>Jean-Paul</v>
          </cell>
          <cell r="AE13">
            <v>320</v>
          </cell>
          <cell r="AF13">
            <v>21.35</v>
          </cell>
          <cell r="AG13">
            <v>48.85</v>
          </cell>
        </row>
        <row r="14">
          <cell r="F14">
            <v>2</v>
          </cell>
          <cell r="G14">
            <v>1676</v>
          </cell>
          <cell r="H14">
            <v>884</v>
          </cell>
          <cell r="J14">
            <v>792</v>
          </cell>
          <cell r="K14">
            <v>47.26</v>
          </cell>
          <cell r="L14">
            <v>26</v>
          </cell>
          <cell r="O14">
            <v>766</v>
          </cell>
          <cell r="W14">
            <v>380</v>
          </cell>
          <cell r="X14">
            <v>22.67</v>
          </cell>
          <cell r="Y14">
            <v>49.61</v>
          </cell>
          <cell r="AE14">
            <v>386</v>
          </cell>
          <cell r="AF14">
            <v>23.03</v>
          </cell>
          <cell r="AG14">
            <v>50.39</v>
          </cell>
        </row>
        <row r="15">
          <cell r="F15">
            <v>3</v>
          </cell>
          <cell r="G15">
            <v>989</v>
          </cell>
          <cell r="H15">
            <v>566</v>
          </cell>
          <cell r="J15">
            <v>423</v>
          </cell>
          <cell r="K15">
            <v>42.77</v>
          </cell>
          <cell r="L15">
            <v>20</v>
          </cell>
          <cell r="O15">
            <v>403</v>
          </cell>
          <cell r="W15">
            <v>207</v>
          </cell>
          <cell r="X15">
            <v>20.93</v>
          </cell>
          <cell r="Y15">
            <v>51.36</v>
          </cell>
          <cell r="AE15">
            <v>196</v>
          </cell>
          <cell r="AF15">
            <v>19.82</v>
          </cell>
          <cell r="AG15">
            <v>48.64</v>
          </cell>
        </row>
        <row r="16">
          <cell r="F16">
            <v>4</v>
          </cell>
          <cell r="G16">
            <v>722</v>
          </cell>
          <cell r="H16">
            <v>191</v>
          </cell>
          <cell r="J16">
            <v>531</v>
          </cell>
          <cell r="K16">
            <v>73.55</v>
          </cell>
          <cell r="L16">
            <v>16</v>
          </cell>
          <cell r="O16">
            <v>515</v>
          </cell>
          <cell r="W16">
            <v>256</v>
          </cell>
          <cell r="X16">
            <v>35.46</v>
          </cell>
          <cell r="Y16">
            <v>49.71</v>
          </cell>
          <cell r="AE16">
            <v>259</v>
          </cell>
          <cell r="AF16">
            <v>35.869999999999997</v>
          </cell>
          <cell r="AG16">
            <v>50.29</v>
          </cell>
        </row>
        <row r="17">
          <cell r="F17">
            <v>5</v>
          </cell>
          <cell r="G17">
            <v>1145</v>
          </cell>
          <cell r="H17">
            <v>598</v>
          </cell>
          <cell r="J17">
            <v>547</v>
          </cell>
          <cell r="K17">
            <v>47.77</v>
          </cell>
          <cell r="L17">
            <v>22</v>
          </cell>
          <cell r="O17">
            <v>525</v>
          </cell>
          <cell r="W17">
            <v>256</v>
          </cell>
          <cell r="X17">
            <v>22.36</v>
          </cell>
          <cell r="Y17">
            <v>48.76</v>
          </cell>
          <cell r="AE17">
            <v>269</v>
          </cell>
          <cell r="AF17">
            <v>23.49</v>
          </cell>
          <cell r="AG17">
            <v>51.24</v>
          </cell>
        </row>
        <row r="18">
          <cell r="E18" t="str">
            <v>Faa a</v>
          </cell>
          <cell r="F18">
            <v>1</v>
          </cell>
          <cell r="G18">
            <v>1283</v>
          </cell>
          <cell r="H18">
            <v>603</v>
          </cell>
          <cell r="J18">
            <v>680</v>
          </cell>
          <cell r="K18">
            <v>53</v>
          </cell>
          <cell r="L18">
            <v>22</v>
          </cell>
          <cell r="O18">
            <v>658</v>
          </cell>
          <cell r="W18">
            <v>470</v>
          </cell>
          <cell r="X18">
            <v>36.630000000000003</v>
          </cell>
          <cell r="Y18">
            <v>71.430000000000007</v>
          </cell>
          <cell r="AE18">
            <v>188</v>
          </cell>
          <cell r="AF18">
            <v>14.65</v>
          </cell>
          <cell r="AG18">
            <v>28.57</v>
          </cell>
        </row>
        <row r="19">
          <cell r="E19" t="str">
            <v>Faa a</v>
          </cell>
          <cell r="F19">
            <v>2</v>
          </cell>
          <cell r="G19">
            <v>1290</v>
          </cell>
          <cell r="H19">
            <v>661</v>
          </cell>
          <cell r="J19">
            <v>629</v>
          </cell>
          <cell r="K19">
            <v>48.76</v>
          </cell>
          <cell r="L19">
            <v>14</v>
          </cell>
          <cell r="O19">
            <v>615</v>
          </cell>
          <cell r="W19">
            <v>433</v>
          </cell>
          <cell r="X19">
            <v>33.57</v>
          </cell>
          <cell r="Y19">
            <v>70.41</v>
          </cell>
          <cell r="AE19">
            <v>182</v>
          </cell>
          <cell r="AF19">
            <v>14.11</v>
          </cell>
          <cell r="AG19">
            <v>29.59</v>
          </cell>
        </row>
        <row r="20">
          <cell r="E20" t="str">
            <v>Faa a</v>
          </cell>
          <cell r="F20">
            <v>3</v>
          </cell>
          <cell r="G20">
            <v>1056</v>
          </cell>
          <cell r="H20">
            <v>580</v>
          </cell>
          <cell r="J20">
            <v>476</v>
          </cell>
          <cell r="K20">
            <v>45.08</v>
          </cell>
          <cell r="L20">
            <v>13</v>
          </cell>
          <cell r="O20">
            <v>463</v>
          </cell>
          <cell r="W20">
            <v>294</v>
          </cell>
          <cell r="X20">
            <v>27.84</v>
          </cell>
          <cell r="Y20">
            <v>63.5</v>
          </cell>
          <cell r="AE20">
            <v>169</v>
          </cell>
          <cell r="AF20">
            <v>16</v>
          </cell>
          <cell r="AG20">
            <v>36.5</v>
          </cell>
        </row>
        <row r="21">
          <cell r="E21" t="str">
            <v>Faa a</v>
          </cell>
          <cell r="F21">
            <v>4</v>
          </cell>
          <cell r="G21">
            <v>1602</v>
          </cell>
          <cell r="H21">
            <v>911</v>
          </cell>
          <cell r="J21">
            <v>691</v>
          </cell>
          <cell r="K21">
            <v>43.13</v>
          </cell>
          <cell r="L21">
            <v>34</v>
          </cell>
          <cell r="O21">
            <v>657</v>
          </cell>
          <cell r="W21">
            <v>318</v>
          </cell>
          <cell r="X21">
            <v>19.850000000000001</v>
          </cell>
          <cell r="Y21">
            <v>48.4</v>
          </cell>
          <cell r="AE21">
            <v>339</v>
          </cell>
          <cell r="AF21">
            <v>21.16</v>
          </cell>
          <cell r="AG21">
            <v>51.6</v>
          </cell>
        </row>
        <row r="22">
          <cell r="E22" t="str">
            <v>Faa a</v>
          </cell>
          <cell r="F22">
            <v>5</v>
          </cell>
          <cell r="G22">
            <v>1179</v>
          </cell>
          <cell r="H22">
            <v>596</v>
          </cell>
          <cell r="J22">
            <v>583</v>
          </cell>
          <cell r="K22">
            <v>49.45</v>
          </cell>
          <cell r="L22">
            <v>13</v>
          </cell>
          <cell r="O22">
            <v>570</v>
          </cell>
          <cell r="W22">
            <v>313</v>
          </cell>
          <cell r="X22">
            <v>26.55</v>
          </cell>
          <cell r="Y22">
            <v>54.91</v>
          </cell>
          <cell r="AE22">
            <v>257</v>
          </cell>
          <cell r="AF22">
            <v>21.8</v>
          </cell>
          <cell r="AG22">
            <v>45.09</v>
          </cell>
        </row>
        <row r="23">
          <cell r="E23" t="str">
            <v>Faa a</v>
          </cell>
          <cell r="F23">
            <v>6</v>
          </cell>
          <cell r="G23">
            <v>1025</v>
          </cell>
          <cell r="H23">
            <v>531</v>
          </cell>
          <cell r="J23">
            <v>494</v>
          </cell>
          <cell r="K23">
            <v>48.2</v>
          </cell>
          <cell r="L23">
            <v>15</v>
          </cell>
          <cell r="O23">
            <v>479</v>
          </cell>
          <cell r="W23">
            <v>277</v>
          </cell>
          <cell r="X23">
            <v>27.02</v>
          </cell>
          <cell r="Y23">
            <v>57.83</v>
          </cell>
          <cell r="AE23">
            <v>202</v>
          </cell>
          <cell r="AF23">
            <v>19.71</v>
          </cell>
          <cell r="AG23">
            <v>42.17</v>
          </cell>
        </row>
        <row r="24">
          <cell r="E24" t="str">
            <v>Faa a</v>
          </cell>
          <cell r="F24">
            <v>7</v>
          </cell>
          <cell r="G24">
            <v>956</v>
          </cell>
          <cell r="H24">
            <v>430</v>
          </cell>
          <cell r="J24">
            <v>526</v>
          </cell>
          <cell r="K24">
            <v>55.02</v>
          </cell>
          <cell r="L24">
            <v>12</v>
          </cell>
          <cell r="O24">
            <v>514</v>
          </cell>
          <cell r="W24">
            <v>368</v>
          </cell>
          <cell r="X24">
            <v>38.49</v>
          </cell>
          <cell r="Y24">
            <v>71.599999999999994</v>
          </cell>
          <cell r="AE24">
            <v>146</v>
          </cell>
          <cell r="AF24">
            <v>15.27</v>
          </cell>
          <cell r="AG24">
            <v>28.4</v>
          </cell>
        </row>
        <row r="25">
          <cell r="E25" t="str">
            <v>Faa a</v>
          </cell>
          <cell r="F25">
            <v>8</v>
          </cell>
          <cell r="G25">
            <v>1022</v>
          </cell>
          <cell r="H25">
            <v>483</v>
          </cell>
          <cell r="J25">
            <v>539</v>
          </cell>
          <cell r="K25">
            <v>52.74</v>
          </cell>
          <cell r="L25">
            <v>6</v>
          </cell>
          <cell r="O25">
            <v>533</v>
          </cell>
          <cell r="W25">
            <v>414</v>
          </cell>
          <cell r="X25">
            <v>40.51</v>
          </cell>
          <cell r="Y25">
            <v>77.67</v>
          </cell>
          <cell r="AE25">
            <v>119</v>
          </cell>
          <cell r="AF25">
            <v>11.64</v>
          </cell>
          <cell r="AG25">
            <v>22.33</v>
          </cell>
        </row>
        <row r="26">
          <cell r="E26" t="str">
            <v>Faa a</v>
          </cell>
          <cell r="F26">
            <v>9</v>
          </cell>
          <cell r="G26">
            <v>988</v>
          </cell>
          <cell r="H26">
            <v>469</v>
          </cell>
          <cell r="J26">
            <v>519</v>
          </cell>
          <cell r="K26">
            <v>52.53</v>
          </cell>
          <cell r="L26">
            <v>10</v>
          </cell>
          <cell r="O26">
            <v>509</v>
          </cell>
          <cell r="W26">
            <v>348</v>
          </cell>
          <cell r="X26">
            <v>35.22</v>
          </cell>
          <cell r="Y26">
            <v>68.37</v>
          </cell>
          <cell r="AE26">
            <v>161</v>
          </cell>
          <cell r="AF26">
            <v>16.3</v>
          </cell>
          <cell r="AG26">
            <v>31.63</v>
          </cell>
        </row>
        <row r="27">
          <cell r="E27" t="str">
            <v>Faa a</v>
          </cell>
          <cell r="F27">
            <v>10</v>
          </cell>
          <cell r="G27">
            <v>1233</v>
          </cell>
          <cell r="H27">
            <v>682</v>
          </cell>
          <cell r="J27">
            <v>551</v>
          </cell>
          <cell r="K27">
            <v>44.69</v>
          </cell>
          <cell r="L27">
            <v>22</v>
          </cell>
          <cell r="O27">
            <v>529</v>
          </cell>
          <cell r="W27">
            <v>294</v>
          </cell>
          <cell r="X27">
            <v>23.84</v>
          </cell>
          <cell r="Y27">
            <v>55.58</v>
          </cell>
          <cell r="AE27">
            <v>235</v>
          </cell>
          <cell r="AF27">
            <v>19.059999999999999</v>
          </cell>
          <cell r="AG27">
            <v>44.42</v>
          </cell>
        </row>
        <row r="28">
          <cell r="E28" t="str">
            <v>Faa a</v>
          </cell>
          <cell r="F28">
            <v>11</v>
          </cell>
          <cell r="G28">
            <v>1169</v>
          </cell>
          <cell r="H28">
            <v>554</v>
          </cell>
          <cell r="J28">
            <v>615</v>
          </cell>
          <cell r="K28">
            <v>52.61</v>
          </cell>
          <cell r="L28">
            <v>27</v>
          </cell>
          <cell r="O28">
            <v>588</v>
          </cell>
          <cell r="W28">
            <v>355</v>
          </cell>
          <cell r="X28">
            <v>30.37</v>
          </cell>
          <cell r="Y28">
            <v>60.37</v>
          </cell>
          <cell r="AE28">
            <v>233</v>
          </cell>
          <cell r="AF28">
            <v>19.93</v>
          </cell>
          <cell r="AG28">
            <v>39.630000000000003</v>
          </cell>
        </row>
        <row r="29">
          <cell r="E29" t="str">
            <v>Faa a</v>
          </cell>
          <cell r="F29">
            <v>12</v>
          </cell>
          <cell r="G29">
            <v>1660</v>
          </cell>
          <cell r="H29">
            <v>812</v>
          </cell>
          <cell r="J29">
            <v>848</v>
          </cell>
          <cell r="K29">
            <v>51.08</v>
          </cell>
          <cell r="L29">
            <v>21</v>
          </cell>
          <cell r="O29">
            <v>827</v>
          </cell>
          <cell r="W29">
            <v>494</v>
          </cell>
          <cell r="X29">
            <v>29.76</v>
          </cell>
          <cell r="Y29">
            <v>59.73</v>
          </cell>
          <cell r="AE29">
            <v>333</v>
          </cell>
          <cell r="AF29">
            <v>20.059999999999999</v>
          </cell>
          <cell r="AG29">
            <v>40.270000000000003</v>
          </cell>
        </row>
        <row r="30">
          <cell r="E30" t="str">
            <v>Faa a</v>
          </cell>
          <cell r="F30">
            <v>13</v>
          </cell>
          <cell r="G30">
            <v>1198</v>
          </cell>
          <cell r="H30">
            <v>572</v>
          </cell>
          <cell r="J30">
            <v>626</v>
          </cell>
          <cell r="K30">
            <v>52.25</v>
          </cell>
          <cell r="L30">
            <v>7</v>
          </cell>
          <cell r="O30">
            <v>619</v>
          </cell>
          <cell r="W30">
            <v>402</v>
          </cell>
          <cell r="X30">
            <v>33.56</v>
          </cell>
          <cell r="Y30">
            <v>64.94</v>
          </cell>
          <cell r="AE30">
            <v>217</v>
          </cell>
          <cell r="AF30">
            <v>18.11</v>
          </cell>
          <cell r="AG30">
            <v>35.06</v>
          </cell>
        </row>
        <row r="31">
          <cell r="E31" t="str">
            <v>Faa a</v>
          </cell>
          <cell r="F31">
            <v>14</v>
          </cell>
          <cell r="G31">
            <v>1628</v>
          </cell>
          <cell r="H31">
            <v>804</v>
          </cell>
          <cell r="J31">
            <v>824</v>
          </cell>
          <cell r="K31">
            <v>50.61</v>
          </cell>
          <cell r="L31">
            <v>24</v>
          </cell>
          <cell r="O31">
            <v>800</v>
          </cell>
          <cell r="W31">
            <v>503</v>
          </cell>
          <cell r="X31">
            <v>30.9</v>
          </cell>
          <cell r="Y31">
            <v>62.88</v>
          </cell>
          <cell r="AE31">
            <v>297</v>
          </cell>
          <cell r="AF31">
            <v>18.239999999999998</v>
          </cell>
          <cell r="AG31">
            <v>37.130000000000003</v>
          </cell>
        </row>
        <row r="57">
          <cell r="E57" t="str">
            <v>Huahine</v>
          </cell>
          <cell r="F57">
            <v>1</v>
          </cell>
          <cell r="G57">
            <v>371</v>
          </cell>
          <cell r="H57">
            <v>179</v>
          </cell>
          <cell r="J57">
            <v>192</v>
          </cell>
          <cell r="K57">
            <v>51.75</v>
          </cell>
          <cell r="L57">
            <v>5</v>
          </cell>
          <cell r="O57">
            <v>187</v>
          </cell>
          <cell r="W57">
            <v>84</v>
          </cell>
          <cell r="X57">
            <v>22.64</v>
          </cell>
          <cell r="Y57">
            <v>44.92</v>
          </cell>
          <cell r="AE57">
            <v>103</v>
          </cell>
          <cell r="AF57">
            <v>27.76</v>
          </cell>
          <cell r="AG57">
            <v>55.08</v>
          </cell>
        </row>
        <row r="58">
          <cell r="F58">
            <v>2</v>
          </cell>
          <cell r="G58">
            <v>678</v>
          </cell>
          <cell r="H58">
            <v>229</v>
          </cell>
          <cell r="J58">
            <v>449</v>
          </cell>
          <cell r="K58">
            <v>66.22</v>
          </cell>
          <cell r="L58">
            <v>12</v>
          </cell>
          <cell r="O58">
            <v>437</v>
          </cell>
          <cell r="W58">
            <v>196</v>
          </cell>
          <cell r="X58">
            <v>28.91</v>
          </cell>
          <cell r="Y58">
            <v>44.85</v>
          </cell>
          <cell r="AE58">
            <v>241</v>
          </cell>
          <cell r="AF58">
            <v>35.549999999999997</v>
          </cell>
          <cell r="AG58">
            <v>55.15</v>
          </cell>
        </row>
        <row r="59">
          <cell r="F59">
            <v>3</v>
          </cell>
          <cell r="G59">
            <v>1456</v>
          </cell>
          <cell r="H59">
            <v>711</v>
          </cell>
          <cell r="J59">
            <v>745</v>
          </cell>
          <cell r="K59">
            <v>51.17</v>
          </cell>
          <cell r="L59">
            <v>66</v>
          </cell>
          <cell r="O59">
            <v>679</v>
          </cell>
          <cell r="W59">
            <v>361</v>
          </cell>
          <cell r="X59">
            <v>24.79</v>
          </cell>
          <cell r="Y59">
            <v>53.17</v>
          </cell>
          <cell r="AE59">
            <v>318</v>
          </cell>
          <cell r="AF59">
            <v>21.84</v>
          </cell>
          <cell r="AG59">
            <v>46.83</v>
          </cell>
        </row>
        <row r="60">
          <cell r="F60">
            <v>4</v>
          </cell>
          <cell r="G60">
            <v>717</v>
          </cell>
          <cell r="H60">
            <v>245</v>
          </cell>
          <cell r="J60">
            <v>472</v>
          </cell>
          <cell r="K60">
            <v>65.83</v>
          </cell>
          <cell r="L60">
            <v>19</v>
          </cell>
          <cell r="O60">
            <v>453</v>
          </cell>
          <cell r="W60">
            <v>278</v>
          </cell>
          <cell r="X60">
            <v>38.770000000000003</v>
          </cell>
          <cell r="Y60">
            <v>61.37</v>
          </cell>
          <cell r="AE60">
            <v>175</v>
          </cell>
          <cell r="AF60">
            <v>24.41</v>
          </cell>
          <cell r="AG60">
            <v>38.630000000000003</v>
          </cell>
        </row>
        <row r="61">
          <cell r="F61">
            <v>5</v>
          </cell>
          <cell r="G61">
            <v>380</v>
          </cell>
          <cell r="H61">
            <v>141</v>
          </cell>
          <cell r="J61">
            <v>239</v>
          </cell>
          <cell r="K61">
            <v>62.89</v>
          </cell>
          <cell r="L61">
            <v>2</v>
          </cell>
          <cell r="O61">
            <v>237</v>
          </cell>
          <cell r="W61">
            <v>144</v>
          </cell>
          <cell r="X61">
            <v>37.89</v>
          </cell>
          <cell r="Y61">
            <v>60.76</v>
          </cell>
          <cell r="AE61">
            <v>93</v>
          </cell>
          <cell r="AF61">
            <v>24.47</v>
          </cell>
          <cell r="AG61">
            <v>39.24</v>
          </cell>
        </row>
        <row r="62">
          <cell r="F62">
            <v>6</v>
          </cell>
          <cell r="G62">
            <v>427</v>
          </cell>
          <cell r="H62">
            <v>163</v>
          </cell>
          <cell r="J62">
            <v>264</v>
          </cell>
          <cell r="K62">
            <v>61.83</v>
          </cell>
          <cell r="L62">
            <v>12</v>
          </cell>
          <cell r="O62">
            <v>252</v>
          </cell>
          <cell r="W62">
            <v>94</v>
          </cell>
          <cell r="X62">
            <v>22.01</v>
          </cell>
          <cell r="Y62">
            <v>37.299999999999997</v>
          </cell>
          <cell r="AE62">
            <v>158</v>
          </cell>
          <cell r="AF62">
            <v>37</v>
          </cell>
          <cell r="AG62">
            <v>62.7</v>
          </cell>
        </row>
        <row r="63">
          <cell r="F63">
            <v>7</v>
          </cell>
          <cell r="G63">
            <v>480</v>
          </cell>
          <cell r="H63">
            <v>177</v>
          </cell>
          <cell r="J63">
            <v>303</v>
          </cell>
          <cell r="K63">
            <v>63.13</v>
          </cell>
          <cell r="L63">
            <v>24</v>
          </cell>
          <cell r="O63">
            <v>279</v>
          </cell>
          <cell r="W63">
            <v>171</v>
          </cell>
          <cell r="X63">
            <v>35.630000000000003</v>
          </cell>
          <cell r="Y63">
            <v>61.29</v>
          </cell>
          <cell r="AE63">
            <v>108</v>
          </cell>
          <cell r="AF63">
            <v>22.5</v>
          </cell>
          <cell r="AG63">
            <v>38.71</v>
          </cell>
        </row>
        <row r="64">
          <cell r="F64">
            <v>8</v>
          </cell>
          <cell r="G64">
            <v>336</v>
          </cell>
          <cell r="H64">
            <v>141</v>
          </cell>
          <cell r="J64">
            <v>195</v>
          </cell>
          <cell r="K64">
            <v>58.04</v>
          </cell>
          <cell r="L64">
            <v>11</v>
          </cell>
          <cell r="O64">
            <v>184</v>
          </cell>
          <cell r="W64">
            <v>114</v>
          </cell>
          <cell r="X64">
            <v>33.93</v>
          </cell>
          <cell r="Y64">
            <v>61.96</v>
          </cell>
          <cell r="AE64">
            <v>70</v>
          </cell>
          <cell r="AF64">
            <v>20.83</v>
          </cell>
          <cell r="AG64">
            <v>38.04</v>
          </cell>
        </row>
        <row r="84">
          <cell r="E84" t="str">
            <v>Maupiti</v>
          </cell>
          <cell r="F84">
            <v>1</v>
          </cell>
          <cell r="G84">
            <v>999</v>
          </cell>
          <cell r="H84">
            <v>269</v>
          </cell>
          <cell r="J84">
            <v>730</v>
          </cell>
          <cell r="K84">
            <v>73.069999999999993</v>
          </cell>
          <cell r="L84">
            <v>27</v>
          </cell>
          <cell r="O84">
            <v>703</v>
          </cell>
          <cell r="W84">
            <v>284</v>
          </cell>
          <cell r="X84">
            <v>28.43</v>
          </cell>
          <cell r="Y84">
            <v>40.4</v>
          </cell>
          <cell r="AE84">
            <v>419</v>
          </cell>
          <cell r="AF84">
            <v>41.94</v>
          </cell>
          <cell r="AG84">
            <v>59.6</v>
          </cell>
        </row>
        <row r="144">
          <cell r="E144" t="str">
            <v>Punaauia</v>
          </cell>
          <cell r="F144">
            <v>1</v>
          </cell>
          <cell r="G144">
            <v>1243</v>
          </cell>
          <cell r="H144">
            <v>702</v>
          </cell>
          <cell r="J144">
            <v>541</v>
          </cell>
          <cell r="K144">
            <v>43.52</v>
          </cell>
          <cell r="L144">
            <v>25</v>
          </cell>
          <cell r="O144">
            <v>516</v>
          </cell>
          <cell r="W144">
            <v>206</v>
          </cell>
          <cell r="X144">
            <v>16.57</v>
          </cell>
          <cell r="Y144">
            <v>39.92</v>
          </cell>
          <cell r="AE144">
            <v>310</v>
          </cell>
          <cell r="AF144">
            <v>24.94</v>
          </cell>
          <cell r="AG144">
            <v>60.08</v>
          </cell>
        </row>
        <row r="145">
          <cell r="E145" t="str">
            <v>Punaauia</v>
          </cell>
          <cell r="F145">
            <v>2</v>
          </cell>
          <cell r="G145">
            <v>1095</v>
          </cell>
          <cell r="H145">
            <v>513</v>
          </cell>
          <cell r="J145">
            <v>582</v>
          </cell>
          <cell r="K145">
            <v>53.15</v>
          </cell>
          <cell r="L145">
            <v>20</v>
          </cell>
          <cell r="O145">
            <v>562</v>
          </cell>
          <cell r="W145">
            <v>313</v>
          </cell>
          <cell r="X145">
            <v>28.58</v>
          </cell>
          <cell r="Y145">
            <v>55.69</v>
          </cell>
          <cell r="AE145">
            <v>249</v>
          </cell>
          <cell r="AF145">
            <v>22.74</v>
          </cell>
          <cell r="AG145">
            <v>44.31</v>
          </cell>
        </row>
        <row r="146">
          <cell r="E146" t="str">
            <v>Punaauia</v>
          </cell>
          <cell r="F146">
            <v>3</v>
          </cell>
          <cell r="G146">
            <v>1090</v>
          </cell>
          <cell r="H146">
            <v>569</v>
          </cell>
          <cell r="J146">
            <v>521</v>
          </cell>
          <cell r="K146">
            <v>47.8</v>
          </cell>
          <cell r="L146">
            <v>26</v>
          </cell>
          <cell r="O146">
            <v>495</v>
          </cell>
          <cell r="W146">
            <v>207</v>
          </cell>
          <cell r="X146">
            <v>18.989999999999998</v>
          </cell>
          <cell r="Y146">
            <v>41.82</v>
          </cell>
          <cell r="AE146">
            <v>288</v>
          </cell>
          <cell r="AF146">
            <v>26.42</v>
          </cell>
          <cell r="AG146">
            <v>58.18</v>
          </cell>
        </row>
        <row r="147">
          <cell r="E147" t="str">
            <v>Punaauia</v>
          </cell>
          <cell r="F147">
            <v>4</v>
          </cell>
          <cell r="G147">
            <v>1236</v>
          </cell>
          <cell r="H147">
            <v>679</v>
          </cell>
          <cell r="J147">
            <v>557</v>
          </cell>
          <cell r="K147">
            <v>45.06</v>
          </cell>
          <cell r="L147">
            <v>33</v>
          </cell>
          <cell r="O147">
            <v>524</v>
          </cell>
          <cell r="W147">
            <v>52</v>
          </cell>
          <cell r="X147">
            <v>4.21</v>
          </cell>
          <cell r="Y147">
            <v>9.92</v>
          </cell>
          <cell r="AE147">
            <v>472</v>
          </cell>
          <cell r="AF147">
            <v>38.19</v>
          </cell>
          <cell r="AG147">
            <v>90.08</v>
          </cell>
        </row>
        <row r="148">
          <cell r="E148" t="str">
            <v>Punaauia</v>
          </cell>
          <cell r="F148">
            <v>5</v>
          </cell>
          <cell r="G148">
            <v>1069</v>
          </cell>
          <cell r="H148">
            <v>493</v>
          </cell>
          <cell r="J148">
            <v>576</v>
          </cell>
          <cell r="K148">
            <v>53.88</v>
          </cell>
          <cell r="L148">
            <v>34</v>
          </cell>
          <cell r="O148">
            <v>542</v>
          </cell>
          <cell r="W148">
            <v>161</v>
          </cell>
          <cell r="X148">
            <v>15.06</v>
          </cell>
          <cell r="Y148">
            <v>29.7</v>
          </cell>
          <cell r="AE148">
            <v>381</v>
          </cell>
          <cell r="AF148">
            <v>35.64</v>
          </cell>
          <cell r="AG148">
            <v>70.3</v>
          </cell>
        </row>
        <row r="149">
          <cell r="E149" t="str">
            <v>Punaauia</v>
          </cell>
          <cell r="F149">
            <v>6</v>
          </cell>
          <cell r="G149">
            <v>1361</v>
          </cell>
          <cell r="H149">
            <v>636</v>
          </cell>
          <cell r="J149">
            <v>725</v>
          </cell>
          <cell r="K149">
            <v>53.27</v>
          </cell>
          <cell r="L149">
            <v>26</v>
          </cell>
          <cell r="O149">
            <v>699</v>
          </cell>
          <cell r="W149">
            <v>291</v>
          </cell>
          <cell r="X149">
            <v>21.38</v>
          </cell>
          <cell r="Y149">
            <v>41.63</v>
          </cell>
          <cell r="AE149">
            <v>408</v>
          </cell>
          <cell r="AF149">
            <v>29.98</v>
          </cell>
          <cell r="AG149">
            <v>58.37</v>
          </cell>
        </row>
        <row r="150">
          <cell r="E150" t="str">
            <v>Punaauia</v>
          </cell>
          <cell r="F150">
            <v>7</v>
          </cell>
          <cell r="G150">
            <v>1217</v>
          </cell>
          <cell r="H150">
            <v>628</v>
          </cell>
          <cell r="J150">
            <v>589</v>
          </cell>
          <cell r="K150">
            <v>48.4</v>
          </cell>
          <cell r="L150">
            <v>24</v>
          </cell>
          <cell r="O150">
            <v>565</v>
          </cell>
          <cell r="W150">
            <v>210</v>
          </cell>
          <cell r="X150">
            <v>17.260000000000002</v>
          </cell>
          <cell r="Y150">
            <v>37.17</v>
          </cell>
          <cell r="AE150">
            <v>355</v>
          </cell>
          <cell r="AF150">
            <v>29.17</v>
          </cell>
          <cell r="AG150">
            <v>62.83</v>
          </cell>
        </row>
        <row r="151">
          <cell r="E151" t="str">
            <v>Punaauia</v>
          </cell>
          <cell r="F151">
            <v>8</v>
          </cell>
          <cell r="G151">
            <v>1116</v>
          </cell>
          <cell r="H151">
            <v>502</v>
          </cell>
          <cell r="J151">
            <v>614</v>
          </cell>
          <cell r="K151">
            <v>55.02</v>
          </cell>
          <cell r="L151">
            <v>25</v>
          </cell>
          <cell r="O151">
            <v>589</v>
          </cell>
          <cell r="W151">
            <v>269</v>
          </cell>
          <cell r="X151">
            <v>24.1</v>
          </cell>
          <cell r="Y151">
            <v>45.67</v>
          </cell>
          <cell r="AE151">
            <v>320</v>
          </cell>
          <cell r="AF151">
            <v>28.67</v>
          </cell>
          <cell r="AG151">
            <v>54.33</v>
          </cell>
        </row>
        <row r="152">
          <cell r="E152" t="str">
            <v>Punaauia</v>
          </cell>
          <cell r="F152">
            <v>9</v>
          </cell>
          <cell r="G152">
            <v>1311</v>
          </cell>
          <cell r="H152">
            <v>636</v>
          </cell>
          <cell r="J152">
            <v>675</v>
          </cell>
          <cell r="K152">
            <v>51.49</v>
          </cell>
          <cell r="L152">
            <v>26</v>
          </cell>
          <cell r="O152">
            <v>649</v>
          </cell>
          <cell r="W152">
            <v>275</v>
          </cell>
          <cell r="X152">
            <v>20.98</v>
          </cell>
          <cell r="Y152">
            <v>42.37</v>
          </cell>
          <cell r="AE152">
            <v>374</v>
          </cell>
          <cell r="AF152">
            <v>28.53</v>
          </cell>
          <cell r="AG152">
            <v>57.63</v>
          </cell>
        </row>
        <row r="153">
          <cell r="E153" t="str">
            <v>Punaauia</v>
          </cell>
          <cell r="F153">
            <v>10</v>
          </cell>
          <cell r="G153">
            <v>1276</v>
          </cell>
          <cell r="H153">
            <v>600</v>
          </cell>
          <cell r="J153">
            <v>676</v>
          </cell>
          <cell r="K153">
            <v>52.98</v>
          </cell>
          <cell r="L153">
            <v>22</v>
          </cell>
          <cell r="O153">
            <v>654</v>
          </cell>
          <cell r="W153">
            <v>257</v>
          </cell>
          <cell r="X153">
            <v>20.14</v>
          </cell>
          <cell r="Y153">
            <v>39.299999999999997</v>
          </cell>
          <cell r="AE153">
            <v>397</v>
          </cell>
          <cell r="AF153">
            <v>31.11</v>
          </cell>
          <cell r="AG153">
            <v>60.7</v>
          </cell>
        </row>
        <row r="154">
          <cell r="E154" t="str">
            <v>Punaauia</v>
          </cell>
          <cell r="F154">
            <v>11</v>
          </cell>
          <cell r="G154">
            <v>1346</v>
          </cell>
          <cell r="H154">
            <v>672</v>
          </cell>
          <cell r="J154">
            <v>674</v>
          </cell>
          <cell r="K154">
            <v>50.07</v>
          </cell>
          <cell r="L154">
            <v>23</v>
          </cell>
          <cell r="O154">
            <v>651</v>
          </cell>
          <cell r="W154">
            <v>206</v>
          </cell>
          <cell r="X154">
            <v>15.3</v>
          </cell>
          <cell r="Y154">
            <v>31.64</v>
          </cell>
          <cell r="AE154">
            <v>445</v>
          </cell>
          <cell r="AF154">
            <v>33.06</v>
          </cell>
          <cell r="AG154">
            <v>68.36</v>
          </cell>
        </row>
        <row r="155">
          <cell r="E155" t="str">
            <v>Punaauia</v>
          </cell>
          <cell r="F155">
            <v>12</v>
          </cell>
          <cell r="G155">
            <v>1177</v>
          </cell>
          <cell r="H155">
            <v>581</v>
          </cell>
          <cell r="J155">
            <v>596</v>
          </cell>
          <cell r="K155">
            <v>50.64</v>
          </cell>
          <cell r="L155">
            <v>21</v>
          </cell>
          <cell r="O155">
            <v>575</v>
          </cell>
          <cell r="W155">
            <v>246</v>
          </cell>
          <cell r="X155">
            <v>20.9</v>
          </cell>
          <cell r="Y155">
            <v>42.78</v>
          </cell>
          <cell r="AE155">
            <v>329</v>
          </cell>
          <cell r="AF155">
            <v>27.95</v>
          </cell>
          <cell r="AG155">
            <v>57.22</v>
          </cell>
        </row>
        <row r="156">
          <cell r="E156" t="str">
            <v>Punaauia</v>
          </cell>
          <cell r="F156">
            <v>13</v>
          </cell>
          <cell r="G156">
            <v>1093</v>
          </cell>
          <cell r="H156">
            <v>538</v>
          </cell>
          <cell r="J156">
            <v>555</v>
          </cell>
          <cell r="K156">
            <v>50.78</v>
          </cell>
          <cell r="L156">
            <v>26</v>
          </cell>
          <cell r="O156">
            <v>529</v>
          </cell>
          <cell r="W156">
            <v>191</v>
          </cell>
          <cell r="X156">
            <v>17.47</v>
          </cell>
          <cell r="Y156">
            <v>36.11</v>
          </cell>
          <cell r="AE156">
            <v>338</v>
          </cell>
          <cell r="AF156">
            <v>30.92</v>
          </cell>
          <cell r="AG156">
            <v>63.89</v>
          </cell>
        </row>
        <row r="157">
          <cell r="E157" t="str">
            <v>Punaauia</v>
          </cell>
          <cell r="F157">
            <v>14</v>
          </cell>
          <cell r="G157">
            <v>1161</v>
          </cell>
          <cell r="H157">
            <v>612</v>
          </cell>
          <cell r="J157">
            <v>549</v>
          </cell>
          <cell r="K157">
            <v>47.29</v>
          </cell>
          <cell r="L157">
            <v>22</v>
          </cell>
          <cell r="O157">
            <v>527</v>
          </cell>
          <cell r="W157">
            <v>141</v>
          </cell>
          <cell r="X157">
            <v>12.14</v>
          </cell>
          <cell r="Y157">
            <v>26.76</v>
          </cell>
          <cell r="AE157">
            <v>386</v>
          </cell>
          <cell r="AF157">
            <v>33.25</v>
          </cell>
          <cell r="AG157">
            <v>73.239999999999995</v>
          </cell>
        </row>
        <row r="176">
          <cell r="E176" t="str">
            <v>Tahaa</v>
          </cell>
          <cell r="F176">
            <v>1</v>
          </cell>
          <cell r="G176">
            <v>897</v>
          </cell>
          <cell r="H176">
            <v>252</v>
          </cell>
          <cell r="J176">
            <v>645</v>
          </cell>
          <cell r="K176">
            <v>71.91</v>
          </cell>
          <cell r="L176">
            <v>40</v>
          </cell>
          <cell r="O176">
            <v>605</v>
          </cell>
          <cell r="W176">
            <v>290</v>
          </cell>
          <cell r="X176">
            <v>32.33</v>
          </cell>
          <cell r="Y176">
            <v>47.93</v>
          </cell>
          <cell r="AE176">
            <v>315</v>
          </cell>
          <cell r="AF176">
            <v>35.119999999999997</v>
          </cell>
          <cell r="AG176">
            <v>52.07</v>
          </cell>
        </row>
        <row r="177">
          <cell r="F177">
            <v>2</v>
          </cell>
          <cell r="G177">
            <v>453</v>
          </cell>
          <cell r="H177">
            <v>191</v>
          </cell>
          <cell r="J177">
            <v>262</v>
          </cell>
          <cell r="K177">
            <v>57.84</v>
          </cell>
          <cell r="L177">
            <v>6</v>
          </cell>
          <cell r="O177">
            <v>256</v>
          </cell>
          <cell r="W177">
            <v>163</v>
          </cell>
          <cell r="X177">
            <v>35.979999999999997</v>
          </cell>
          <cell r="Y177">
            <v>63.67</v>
          </cell>
          <cell r="AE177">
            <v>93</v>
          </cell>
          <cell r="AF177">
            <v>20.53</v>
          </cell>
          <cell r="AG177">
            <v>36.33</v>
          </cell>
        </row>
        <row r="178">
          <cell r="F178">
            <v>3</v>
          </cell>
          <cell r="G178">
            <v>452</v>
          </cell>
          <cell r="H178">
            <v>176</v>
          </cell>
          <cell r="J178">
            <v>276</v>
          </cell>
          <cell r="K178">
            <v>61.06</v>
          </cell>
          <cell r="L178">
            <v>7</v>
          </cell>
          <cell r="O178">
            <v>269</v>
          </cell>
          <cell r="W178">
            <v>132</v>
          </cell>
          <cell r="X178">
            <v>29.2</v>
          </cell>
          <cell r="Y178">
            <v>49.07</v>
          </cell>
          <cell r="AE178">
            <v>137</v>
          </cell>
          <cell r="AF178">
            <v>30.31</v>
          </cell>
          <cell r="AG178">
            <v>50.93</v>
          </cell>
        </row>
        <row r="179">
          <cell r="F179">
            <v>4</v>
          </cell>
          <cell r="G179">
            <v>427</v>
          </cell>
          <cell r="H179">
            <v>174</v>
          </cell>
          <cell r="J179">
            <v>253</v>
          </cell>
          <cell r="K179">
            <v>59.25</v>
          </cell>
          <cell r="L179">
            <v>12</v>
          </cell>
          <cell r="O179">
            <v>241</v>
          </cell>
          <cell r="W179">
            <v>134</v>
          </cell>
          <cell r="X179">
            <v>31.38</v>
          </cell>
          <cell r="Y179">
            <v>55.6</v>
          </cell>
          <cell r="AE179">
            <v>107</v>
          </cell>
          <cell r="AF179">
            <v>25.06</v>
          </cell>
          <cell r="AG179">
            <v>44.4</v>
          </cell>
        </row>
        <row r="180">
          <cell r="F180">
            <v>5</v>
          </cell>
          <cell r="G180">
            <v>398</v>
          </cell>
          <cell r="H180">
            <v>138</v>
          </cell>
          <cell r="J180">
            <v>260</v>
          </cell>
          <cell r="K180">
            <v>65.33</v>
          </cell>
          <cell r="L180">
            <v>3</v>
          </cell>
          <cell r="O180">
            <v>257</v>
          </cell>
          <cell r="W180">
            <v>144</v>
          </cell>
          <cell r="X180">
            <v>36.18</v>
          </cell>
          <cell r="Y180">
            <v>56.03</v>
          </cell>
          <cell r="AE180">
            <v>113</v>
          </cell>
          <cell r="AF180">
            <v>28.39</v>
          </cell>
          <cell r="AG180">
            <v>43.97</v>
          </cell>
        </row>
        <row r="181">
          <cell r="F181">
            <v>6</v>
          </cell>
          <cell r="G181">
            <v>742</v>
          </cell>
          <cell r="H181">
            <v>204</v>
          </cell>
          <cell r="J181">
            <v>538</v>
          </cell>
          <cell r="K181">
            <v>72.510000000000005</v>
          </cell>
          <cell r="L181">
            <v>6</v>
          </cell>
          <cell r="O181">
            <v>532</v>
          </cell>
          <cell r="W181">
            <v>245</v>
          </cell>
          <cell r="X181">
            <v>33.020000000000003</v>
          </cell>
          <cell r="Y181">
            <v>46.05</v>
          </cell>
          <cell r="AE181">
            <v>287</v>
          </cell>
          <cell r="AF181">
            <v>38.68</v>
          </cell>
          <cell r="AG181">
            <v>53.95</v>
          </cell>
        </row>
        <row r="182">
          <cell r="F182">
            <v>7</v>
          </cell>
          <cell r="G182">
            <v>449</v>
          </cell>
          <cell r="H182">
            <v>106</v>
          </cell>
          <cell r="J182">
            <v>343</v>
          </cell>
          <cell r="K182">
            <v>76.39</v>
          </cell>
          <cell r="L182">
            <v>2</v>
          </cell>
          <cell r="O182">
            <v>341</v>
          </cell>
          <cell r="W182">
            <v>165</v>
          </cell>
          <cell r="X182">
            <v>36.75</v>
          </cell>
          <cell r="Y182">
            <v>48.39</v>
          </cell>
          <cell r="AE182">
            <v>176</v>
          </cell>
          <cell r="AF182">
            <v>39.200000000000003</v>
          </cell>
          <cell r="AG182">
            <v>51.61</v>
          </cell>
        </row>
        <row r="183">
          <cell r="F183">
            <v>8</v>
          </cell>
          <cell r="G183">
            <v>355</v>
          </cell>
          <cell r="H183">
            <v>100</v>
          </cell>
          <cell r="J183">
            <v>255</v>
          </cell>
          <cell r="K183">
            <v>71.83</v>
          </cell>
          <cell r="L183">
            <v>3</v>
          </cell>
          <cell r="O183">
            <v>252</v>
          </cell>
          <cell r="W183">
            <v>147</v>
          </cell>
          <cell r="X183">
            <v>41.41</v>
          </cell>
          <cell r="Y183">
            <v>58.33</v>
          </cell>
          <cell r="AE183">
            <v>105</v>
          </cell>
          <cell r="AF183">
            <v>29.58</v>
          </cell>
          <cell r="AG183">
            <v>41.67</v>
          </cell>
        </row>
        <row r="200">
          <cell r="E200" t="str">
            <v>Taputapuatea</v>
          </cell>
          <cell r="F200">
            <v>1</v>
          </cell>
          <cell r="G200">
            <v>1114</v>
          </cell>
          <cell r="H200">
            <v>393</v>
          </cell>
          <cell r="J200">
            <v>721</v>
          </cell>
          <cell r="K200">
            <v>64.72</v>
          </cell>
          <cell r="L200">
            <v>48</v>
          </cell>
          <cell r="O200">
            <v>673</v>
          </cell>
          <cell r="W200">
            <v>270</v>
          </cell>
          <cell r="X200">
            <v>24.24</v>
          </cell>
          <cell r="Y200">
            <v>40.119999999999997</v>
          </cell>
          <cell r="AE200">
            <v>403</v>
          </cell>
          <cell r="AF200">
            <v>36.18</v>
          </cell>
          <cell r="AG200">
            <v>59.88</v>
          </cell>
        </row>
        <row r="201">
          <cell r="F201">
            <v>2</v>
          </cell>
          <cell r="G201">
            <v>1174</v>
          </cell>
          <cell r="H201">
            <v>303</v>
          </cell>
          <cell r="J201">
            <v>871</v>
          </cell>
          <cell r="K201">
            <v>74.19</v>
          </cell>
          <cell r="L201">
            <v>31</v>
          </cell>
          <cell r="O201">
            <v>840</v>
          </cell>
          <cell r="W201">
            <v>386</v>
          </cell>
          <cell r="X201">
            <v>32.880000000000003</v>
          </cell>
          <cell r="Y201">
            <v>45.95</v>
          </cell>
          <cell r="AE201">
            <v>454</v>
          </cell>
          <cell r="AF201">
            <v>38.67</v>
          </cell>
          <cell r="AG201">
            <v>54.05</v>
          </cell>
        </row>
        <row r="202">
          <cell r="F202">
            <v>3</v>
          </cell>
          <cell r="G202">
            <v>807</v>
          </cell>
          <cell r="H202">
            <v>263</v>
          </cell>
          <cell r="J202">
            <v>544</v>
          </cell>
          <cell r="K202">
            <v>67.41</v>
          </cell>
          <cell r="L202">
            <v>19</v>
          </cell>
          <cell r="O202">
            <v>525</v>
          </cell>
          <cell r="W202">
            <v>221</v>
          </cell>
          <cell r="X202">
            <v>27.39</v>
          </cell>
          <cell r="Y202">
            <v>42.1</v>
          </cell>
          <cell r="AE202">
            <v>304</v>
          </cell>
          <cell r="AF202">
            <v>37.67</v>
          </cell>
          <cell r="AG202">
            <v>57.9</v>
          </cell>
        </row>
        <row r="203">
          <cell r="F203">
            <v>4</v>
          </cell>
          <cell r="G203">
            <v>312</v>
          </cell>
          <cell r="H203">
            <v>56</v>
          </cell>
          <cell r="J203">
            <v>256</v>
          </cell>
          <cell r="K203">
            <v>82.05</v>
          </cell>
          <cell r="L203">
            <v>2</v>
          </cell>
          <cell r="O203">
            <v>254</v>
          </cell>
          <cell r="W203">
            <v>125</v>
          </cell>
          <cell r="X203">
            <v>40.06</v>
          </cell>
          <cell r="Y203">
            <v>49.21</v>
          </cell>
          <cell r="AE203">
            <v>129</v>
          </cell>
          <cell r="AF203">
            <v>41.35</v>
          </cell>
          <cell r="AG203">
            <v>50.79</v>
          </cell>
        </row>
        <row r="211">
          <cell r="E211" t="str">
            <v>Tumaraa</v>
          </cell>
          <cell r="F211">
            <v>1</v>
          </cell>
          <cell r="G211">
            <v>753</v>
          </cell>
          <cell r="H211">
            <v>302</v>
          </cell>
          <cell r="J211">
            <v>451</v>
          </cell>
          <cell r="K211">
            <v>59.89</v>
          </cell>
          <cell r="L211">
            <v>20</v>
          </cell>
          <cell r="O211">
            <v>431</v>
          </cell>
          <cell r="W211">
            <v>188</v>
          </cell>
          <cell r="X211">
            <v>24.97</v>
          </cell>
          <cell r="Y211">
            <v>43.62</v>
          </cell>
          <cell r="AE211">
            <v>243</v>
          </cell>
          <cell r="AF211">
            <v>32.270000000000003</v>
          </cell>
          <cell r="AG211">
            <v>56.38</v>
          </cell>
        </row>
        <row r="212">
          <cell r="F212">
            <v>2</v>
          </cell>
          <cell r="G212">
            <v>751</v>
          </cell>
          <cell r="H212">
            <v>189</v>
          </cell>
          <cell r="J212">
            <v>562</v>
          </cell>
          <cell r="K212">
            <v>74.83</v>
          </cell>
          <cell r="L212">
            <v>5</v>
          </cell>
          <cell r="O212">
            <v>557</v>
          </cell>
          <cell r="W212">
            <v>197</v>
          </cell>
          <cell r="X212">
            <v>26.23</v>
          </cell>
          <cell r="Y212">
            <v>35.369999999999997</v>
          </cell>
          <cell r="AE212">
            <v>360</v>
          </cell>
          <cell r="AF212">
            <v>47.94</v>
          </cell>
          <cell r="AG212">
            <v>64.63</v>
          </cell>
        </row>
        <row r="213">
          <cell r="F213">
            <v>3</v>
          </cell>
          <cell r="G213">
            <v>390</v>
          </cell>
          <cell r="H213">
            <v>111</v>
          </cell>
          <cell r="J213">
            <v>279</v>
          </cell>
          <cell r="K213">
            <v>71.540000000000006</v>
          </cell>
          <cell r="L213">
            <v>7</v>
          </cell>
          <cell r="O213">
            <v>272</v>
          </cell>
          <cell r="W213">
            <v>124</v>
          </cell>
          <cell r="X213">
            <v>31.79</v>
          </cell>
          <cell r="Y213">
            <v>45.59</v>
          </cell>
          <cell r="AE213">
            <v>148</v>
          </cell>
          <cell r="AF213">
            <v>37.950000000000003</v>
          </cell>
          <cell r="AG213">
            <v>54.41</v>
          </cell>
        </row>
        <row r="214">
          <cell r="F214">
            <v>4</v>
          </cell>
          <cell r="G214">
            <v>771</v>
          </cell>
          <cell r="H214">
            <v>228</v>
          </cell>
          <cell r="J214">
            <v>543</v>
          </cell>
          <cell r="K214">
            <v>70.430000000000007</v>
          </cell>
          <cell r="L214">
            <v>14</v>
          </cell>
          <cell r="O214">
            <v>529</v>
          </cell>
          <cell r="W214">
            <v>265</v>
          </cell>
          <cell r="X214">
            <v>34.369999999999997</v>
          </cell>
          <cell r="Y214">
            <v>50.09</v>
          </cell>
          <cell r="AE214">
            <v>264</v>
          </cell>
          <cell r="AF214">
            <v>34.24</v>
          </cell>
          <cell r="AG214">
            <v>49.91</v>
          </cell>
        </row>
        <row r="215">
          <cell r="F215">
            <v>5</v>
          </cell>
          <cell r="G215">
            <v>341</v>
          </cell>
          <cell r="H215">
            <v>92</v>
          </cell>
          <cell r="J215">
            <v>249</v>
          </cell>
          <cell r="K215">
            <v>73.02</v>
          </cell>
          <cell r="L215">
            <v>5</v>
          </cell>
          <cell r="O215">
            <v>244</v>
          </cell>
          <cell r="W215">
            <v>139</v>
          </cell>
          <cell r="X215">
            <v>40.76</v>
          </cell>
          <cell r="Y215">
            <v>56.97</v>
          </cell>
          <cell r="AE215">
            <v>105</v>
          </cell>
          <cell r="AF215">
            <v>30.79</v>
          </cell>
          <cell r="AG215">
            <v>43.03</v>
          </cell>
        </row>
        <row r="226">
          <cell r="E226" t="str">
            <v>Uturoa</v>
          </cell>
          <cell r="F226">
            <v>1</v>
          </cell>
          <cell r="G226">
            <v>1137</v>
          </cell>
          <cell r="H226">
            <v>494</v>
          </cell>
          <cell r="J226">
            <v>643</v>
          </cell>
          <cell r="K226">
            <v>56.55</v>
          </cell>
          <cell r="L226">
            <v>54</v>
          </cell>
          <cell r="O226">
            <v>589</v>
          </cell>
          <cell r="W226">
            <v>261</v>
          </cell>
          <cell r="X226">
            <v>22.96</v>
          </cell>
          <cell r="Y226">
            <v>44.31</v>
          </cell>
          <cell r="AE226">
            <v>328</v>
          </cell>
          <cell r="AF226">
            <v>28.85</v>
          </cell>
          <cell r="AG226">
            <v>55.69</v>
          </cell>
        </row>
        <row r="227">
          <cell r="E227" t="str">
            <v>Uturoa</v>
          </cell>
          <cell r="F227">
            <v>2</v>
          </cell>
          <cell r="G227">
            <v>970</v>
          </cell>
          <cell r="H227">
            <v>406</v>
          </cell>
          <cell r="J227">
            <v>564</v>
          </cell>
          <cell r="K227">
            <v>58.14</v>
          </cell>
          <cell r="L227">
            <v>22</v>
          </cell>
          <cell r="O227">
            <v>542</v>
          </cell>
          <cell r="W227">
            <v>297</v>
          </cell>
          <cell r="X227">
            <v>30.62</v>
          </cell>
          <cell r="Y227">
            <v>54.8</v>
          </cell>
          <cell r="AE227">
            <v>245</v>
          </cell>
          <cell r="AF227">
            <v>25.26</v>
          </cell>
          <cell r="AG227">
            <v>45.2</v>
          </cell>
        </row>
        <row r="228">
          <cell r="E228" t="str">
            <v>Uturoa</v>
          </cell>
          <cell r="F228">
            <v>3</v>
          </cell>
          <cell r="G228">
            <v>997</v>
          </cell>
          <cell r="H228">
            <v>348</v>
          </cell>
          <cell r="J228">
            <v>649</v>
          </cell>
          <cell r="K228">
            <v>65.099999999999994</v>
          </cell>
          <cell r="L228">
            <v>21</v>
          </cell>
          <cell r="O228">
            <v>628</v>
          </cell>
          <cell r="W228">
            <v>338</v>
          </cell>
          <cell r="X228">
            <v>33.9</v>
          </cell>
          <cell r="Y228">
            <v>53.82</v>
          </cell>
          <cell r="AE228">
            <v>290</v>
          </cell>
          <cell r="AF228">
            <v>29.09</v>
          </cell>
          <cell r="AG228">
            <v>46.18</v>
          </cell>
        </row>
      </sheetData>
      <sheetData sheetId="11">
        <row r="286">
          <cell r="A286" t="str">
            <v>TOTAL</v>
          </cell>
          <cell r="B286" t="str">
            <v>Nbr bureau de vote</v>
          </cell>
          <cell r="C286" t="str">
            <v>Inscrits</v>
          </cell>
          <cell r="D286" t="str">
            <v>Abstentions</v>
          </cell>
          <cell r="E286" t="str">
            <v>Votants</v>
          </cell>
          <cell r="F286" t="str">
            <v>% Particip.</v>
          </cell>
          <cell r="G286" t="str">
            <v>Blancs et nuls</v>
          </cell>
          <cell r="H286" t="str">
            <v>Exprimés</v>
          </cell>
        </row>
        <row r="287">
          <cell r="A287" t="str">
            <v>POLYNÉSIE FRANÇAISE</v>
          </cell>
          <cell r="B287">
            <v>227</v>
          </cell>
          <cell r="C287">
            <v>186547</v>
          </cell>
          <cell r="D287">
            <v>85850</v>
          </cell>
          <cell r="E287">
            <v>100697</v>
          </cell>
          <cell r="F287">
            <v>0.53979426096372496</v>
          </cell>
          <cell r="G287">
            <v>3510</v>
          </cell>
          <cell r="H287">
            <v>97187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B88"/>
  <sheetViews>
    <sheetView tabSelected="1" workbookViewId="0">
      <selection activeCell="Q81" sqref="Q81"/>
    </sheetView>
  </sheetViews>
  <sheetFormatPr baseColWidth="10" defaultRowHeight="13"/>
  <cols>
    <col min="1" max="1" width="19" customWidth="1"/>
    <col min="2" max="2" width="11.85546875" customWidth="1"/>
    <col min="3" max="3" width="9.5703125" customWidth="1"/>
    <col min="7" max="7" width="12.5703125" customWidth="1"/>
    <col min="8" max="8" width="9.28515625" customWidth="1"/>
    <col min="9" max="9" width="7.7109375" customWidth="1"/>
    <col min="10" max="10" width="10.85546875" customWidth="1"/>
    <col min="12" max="12" width="8.140625" customWidth="1"/>
    <col min="14" max="14" width="12.7109375" customWidth="1"/>
    <col min="15" max="15" width="9.28515625" customWidth="1"/>
    <col min="17" max="17" width="11.140625" customWidth="1"/>
    <col min="18" max="18" width="8.7109375" customWidth="1"/>
    <col min="20" max="20" width="11.7109375" customWidth="1"/>
    <col min="21" max="21" width="8.28515625" customWidth="1"/>
    <col min="23" max="23" width="13" customWidth="1"/>
    <col min="24" max="24" width="8.7109375" customWidth="1"/>
    <col min="26" max="26" width="11.140625" customWidth="1"/>
    <col min="27" max="27" width="8.7109375" customWidth="1"/>
    <col min="29" max="29" width="11" customWidth="1"/>
    <col min="30" max="30" width="8.5703125" customWidth="1"/>
    <col min="32" max="32" width="12.7109375" customWidth="1"/>
    <col min="33" max="33" width="8.5703125" customWidth="1"/>
    <col min="35" max="35" width="12.7109375" customWidth="1"/>
    <col min="36" max="36" width="8.42578125" customWidth="1"/>
    <col min="38" max="38" width="11.140625" customWidth="1"/>
    <col min="39" max="39" width="8.140625" customWidth="1"/>
    <col min="41" max="41" width="11.140625" customWidth="1"/>
    <col min="42" max="42" width="8.28515625" customWidth="1"/>
    <col min="44" max="44" width="11.28515625" customWidth="1"/>
    <col min="47" max="47" width="12.7109375" customWidth="1"/>
    <col min="50" max="50" width="12.7109375" customWidth="1"/>
    <col min="53" max="53" width="12.7109375" customWidth="1"/>
  </cols>
  <sheetData>
    <row r="1" spans="1:54" ht="20">
      <c r="A1" s="1" t="s">
        <v>46</v>
      </c>
      <c r="C1" s="2" t="s">
        <v>0</v>
      </c>
      <c r="N1" s="3"/>
      <c r="Q1" s="3"/>
      <c r="T1" s="3"/>
      <c r="W1" s="3"/>
      <c r="Z1" s="3"/>
      <c r="AC1" s="3"/>
      <c r="AF1" s="3"/>
      <c r="AI1" s="3"/>
      <c r="AL1" s="3"/>
      <c r="AO1" s="3"/>
      <c r="AR1" s="3"/>
      <c r="AU1" s="3"/>
      <c r="AX1" s="3"/>
      <c r="BA1" s="3"/>
    </row>
    <row r="2" spans="1:54">
      <c r="A2" s="4">
        <v>39614</v>
      </c>
    </row>
    <row r="3" spans="1:54">
      <c r="I3" s="5" t="str">
        <f>[1]Feuil1!T$13</f>
        <v>NENA</v>
      </c>
      <c r="J3" s="6"/>
      <c r="K3" s="7" t="str">
        <f>[1]Feuil1!U$13</f>
        <v>Tauhiti</v>
      </c>
      <c r="L3" s="5" t="str">
        <f>[1]Feuil1!AB$13</f>
        <v>TUAIVA</v>
      </c>
      <c r="M3" s="6"/>
      <c r="N3" s="7" t="str">
        <f>[1]Feuil1!AC$13</f>
        <v>Jean-Paul</v>
      </c>
      <c r="O3" s="8"/>
      <c r="P3" s="8"/>
      <c r="Q3" s="9"/>
      <c r="R3" s="8"/>
      <c r="S3" s="8"/>
      <c r="T3" s="9"/>
      <c r="U3" s="8"/>
      <c r="V3" s="8"/>
      <c r="W3" s="9"/>
      <c r="X3" s="8"/>
      <c r="Y3" s="8"/>
      <c r="Z3" s="9"/>
      <c r="AA3" s="8"/>
      <c r="AB3" s="8"/>
      <c r="AC3" s="9"/>
      <c r="AD3" s="8"/>
      <c r="AE3" s="8"/>
      <c r="AF3" s="9"/>
      <c r="AG3" s="8"/>
      <c r="AH3" s="8"/>
      <c r="AI3" s="9"/>
      <c r="AJ3" s="8"/>
      <c r="AK3" s="8"/>
      <c r="AL3" s="9"/>
      <c r="AM3" s="8"/>
      <c r="AN3" s="8"/>
      <c r="AO3" s="9"/>
      <c r="AP3" s="8"/>
      <c r="AQ3" s="8"/>
      <c r="AR3" s="9"/>
      <c r="AS3" s="8"/>
      <c r="AT3" s="8"/>
      <c r="AU3" s="10"/>
      <c r="AV3" s="8"/>
      <c r="AW3" s="11"/>
      <c r="AX3" s="9"/>
      <c r="AY3" s="8"/>
      <c r="AZ3" s="11"/>
      <c r="BA3" s="9"/>
      <c r="BB3" s="10"/>
    </row>
    <row r="4" spans="1:54" s="20" customFormat="1" ht="27" thickBot="1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5" t="s">
        <v>9</v>
      </c>
      <c r="J4" s="16" t="s">
        <v>10</v>
      </c>
      <c r="K4" s="17" t="s">
        <v>11</v>
      </c>
      <c r="L4" s="15" t="s">
        <v>9</v>
      </c>
      <c r="M4" s="16" t="s">
        <v>10</v>
      </c>
      <c r="N4" s="17" t="s">
        <v>11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</row>
    <row r="5" spans="1:54">
      <c r="A5" s="21" t="str">
        <f>UPPER([1]Feuil1!E13)</f>
        <v>BORA-BORA</v>
      </c>
      <c r="B5" s="22"/>
      <c r="C5" s="22">
        <f>SUM(C6:C10)</f>
        <v>6031</v>
      </c>
      <c r="D5" s="22">
        <f t="shared" ref="D5:L5" si="0">SUM(D6:D10)</f>
        <v>3070</v>
      </c>
      <c r="E5" s="22">
        <f t="shared" si="0"/>
        <v>2961</v>
      </c>
      <c r="F5" s="23">
        <f>E5/C5</f>
        <v>0.49096335599403085</v>
      </c>
      <c r="G5" s="22">
        <f t="shared" si="0"/>
        <v>97</v>
      </c>
      <c r="H5" s="22">
        <f t="shared" si="0"/>
        <v>2864</v>
      </c>
      <c r="I5" s="24">
        <f t="shared" si="0"/>
        <v>1434</v>
      </c>
      <c r="J5" s="25">
        <f>I5/$C5</f>
        <v>0.23777151384513348</v>
      </c>
      <c r="K5" s="26">
        <f>I5/$H5</f>
        <v>0.50069832402234637</v>
      </c>
      <c r="L5" s="24">
        <f t="shared" si="0"/>
        <v>1430</v>
      </c>
      <c r="M5" s="25">
        <f>L5/$C5</f>
        <v>0.23710827391808986</v>
      </c>
      <c r="N5" s="26">
        <f>L5/$H5</f>
        <v>0.49930167597765363</v>
      </c>
      <c r="O5" s="10"/>
      <c r="P5" s="27"/>
      <c r="Q5" s="27"/>
      <c r="R5" s="10"/>
      <c r="S5" s="27"/>
      <c r="T5" s="27"/>
      <c r="U5" s="10"/>
      <c r="V5" s="27"/>
      <c r="W5" s="27"/>
      <c r="X5" s="10"/>
      <c r="Y5" s="27"/>
      <c r="Z5" s="27"/>
      <c r="AA5" s="10"/>
      <c r="AB5" s="27"/>
      <c r="AC5" s="27"/>
      <c r="AD5" s="10"/>
      <c r="AE5" s="27"/>
      <c r="AF5" s="27"/>
      <c r="AG5" s="10"/>
      <c r="AH5" s="27"/>
      <c r="AI5" s="27"/>
      <c r="AJ5" s="10"/>
      <c r="AK5" s="27"/>
      <c r="AL5" s="27"/>
      <c r="AM5" s="10"/>
      <c r="AN5" s="27"/>
      <c r="AO5" s="27"/>
      <c r="AP5" s="10"/>
      <c r="AQ5" s="27"/>
      <c r="AR5" s="27"/>
      <c r="AS5" s="10"/>
      <c r="AT5" s="27"/>
      <c r="AU5" s="27"/>
      <c r="AV5" s="10"/>
      <c r="AW5" s="27"/>
      <c r="AX5" s="27"/>
      <c r="AY5" s="10"/>
      <c r="AZ5" s="27"/>
      <c r="BA5" s="27"/>
      <c r="BB5" s="10"/>
    </row>
    <row r="6" spans="1:54">
      <c r="A6" s="28" t="s">
        <v>12</v>
      </c>
      <c r="B6" s="29">
        <f>[1]Feuil1!F13</f>
        <v>1</v>
      </c>
      <c r="C6" s="29">
        <f>[1]Feuil1!G13</f>
        <v>1499</v>
      </c>
      <c r="D6" s="29">
        <f>[1]Feuil1!H13</f>
        <v>831</v>
      </c>
      <c r="E6" s="29">
        <f>[1]Feuil1!J13</f>
        <v>668</v>
      </c>
      <c r="F6" s="29">
        <f>[1]Feuil1!K13</f>
        <v>44.56</v>
      </c>
      <c r="G6" s="29">
        <f>[1]Feuil1!L13</f>
        <v>13</v>
      </c>
      <c r="H6" s="29">
        <f>[1]Feuil1!O13</f>
        <v>655</v>
      </c>
      <c r="I6" s="28">
        <f>[1]Feuil1!W13</f>
        <v>335</v>
      </c>
      <c r="J6" s="29">
        <f>[1]Feuil1!X13</f>
        <v>22.35</v>
      </c>
      <c r="K6" s="30">
        <f>[1]Feuil1!Y13</f>
        <v>51.15</v>
      </c>
      <c r="L6" s="28">
        <f>[1]Feuil1!AE13</f>
        <v>320</v>
      </c>
      <c r="M6" s="29">
        <f>[1]Feuil1!AF13</f>
        <v>21.35</v>
      </c>
      <c r="N6" s="30">
        <f>[1]Feuil1!AG13</f>
        <v>48.85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>
      <c r="A7" s="28" t="s">
        <v>13</v>
      </c>
      <c r="B7" s="29">
        <f>[1]Feuil1!F14</f>
        <v>2</v>
      </c>
      <c r="C7" s="29">
        <f>[1]Feuil1!G14</f>
        <v>1676</v>
      </c>
      <c r="D7" s="29">
        <f>[1]Feuil1!H14</f>
        <v>884</v>
      </c>
      <c r="E7" s="29">
        <f>[1]Feuil1!J14</f>
        <v>792</v>
      </c>
      <c r="F7" s="29">
        <f>[1]Feuil1!K14</f>
        <v>47.26</v>
      </c>
      <c r="G7" s="29">
        <f>[1]Feuil1!L14</f>
        <v>26</v>
      </c>
      <c r="H7" s="29">
        <f>[1]Feuil1!O14</f>
        <v>766</v>
      </c>
      <c r="I7" s="28">
        <f>[1]Feuil1!W14</f>
        <v>380</v>
      </c>
      <c r="J7" s="29">
        <f>[1]Feuil1!X14</f>
        <v>22.67</v>
      </c>
      <c r="K7" s="30">
        <f>[1]Feuil1!Y14</f>
        <v>49.61</v>
      </c>
      <c r="L7" s="28">
        <f>[1]Feuil1!AE14</f>
        <v>386</v>
      </c>
      <c r="M7" s="29">
        <f>[1]Feuil1!AF14</f>
        <v>23.03</v>
      </c>
      <c r="N7" s="30">
        <f>[1]Feuil1!AG14</f>
        <v>50.39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54">
      <c r="A8" s="28" t="s">
        <v>12</v>
      </c>
      <c r="B8" s="29">
        <f>[1]Feuil1!F15</f>
        <v>3</v>
      </c>
      <c r="C8" s="29">
        <f>[1]Feuil1!G15</f>
        <v>989</v>
      </c>
      <c r="D8" s="29">
        <f>[1]Feuil1!H15</f>
        <v>566</v>
      </c>
      <c r="E8" s="29">
        <f>[1]Feuil1!J15</f>
        <v>423</v>
      </c>
      <c r="F8" s="29">
        <f>[1]Feuil1!K15</f>
        <v>42.77</v>
      </c>
      <c r="G8" s="29">
        <f>[1]Feuil1!L15</f>
        <v>20</v>
      </c>
      <c r="H8" s="29">
        <f>[1]Feuil1!O15</f>
        <v>403</v>
      </c>
      <c r="I8" s="28">
        <f>[1]Feuil1!W15</f>
        <v>207</v>
      </c>
      <c r="J8" s="29">
        <f>[1]Feuil1!X15</f>
        <v>20.93</v>
      </c>
      <c r="K8" s="30">
        <f>[1]Feuil1!Y15</f>
        <v>51.36</v>
      </c>
      <c r="L8" s="28">
        <f>[1]Feuil1!AE15</f>
        <v>196</v>
      </c>
      <c r="M8" s="29">
        <f>[1]Feuil1!AF15</f>
        <v>19.82</v>
      </c>
      <c r="N8" s="30">
        <f>[1]Feuil1!AG15</f>
        <v>48.64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4">
      <c r="A9" s="28" t="s">
        <v>14</v>
      </c>
      <c r="B9" s="29">
        <f>[1]Feuil1!F16</f>
        <v>4</v>
      </c>
      <c r="C9" s="29">
        <f>[1]Feuil1!G16</f>
        <v>722</v>
      </c>
      <c r="D9" s="29">
        <f>[1]Feuil1!H16</f>
        <v>191</v>
      </c>
      <c r="E9" s="29">
        <f>[1]Feuil1!J16</f>
        <v>531</v>
      </c>
      <c r="F9" s="29">
        <f>[1]Feuil1!K16</f>
        <v>73.55</v>
      </c>
      <c r="G9" s="29">
        <f>[1]Feuil1!L16</f>
        <v>16</v>
      </c>
      <c r="H9" s="29">
        <f>[1]Feuil1!O16</f>
        <v>515</v>
      </c>
      <c r="I9" s="28">
        <f>[1]Feuil1!W16</f>
        <v>256</v>
      </c>
      <c r="J9" s="29">
        <f>[1]Feuil1!X16</f>
        <v>35.46</v>
      </c>
      <c r="K9" s="30">
        <f>[1]Feuil1!Y16</f>
        <v>49.71</v>
      </c>
      <c r="L9" s="28">
        <f>[1]Feuil1!AE16</f>
        <v>259</v>
      </c>
      <c r="M9" s="29">
        <f>[1]Feuil1!AF16</f>
        <v>35.869999999999997</v>
      </c>
      <c r="N9" s="30">
        <f>[1]Feuil1!AG16</f>
        <v>50.29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spans="1:54">
      <c r="A10" s="28" t="s">
        <v>15</v>
      </c>
      <c r="B10" s="29">
        <f>[1]Feuil1!F17</f>
        <v>5</v>
      </c>
      <c r="C10" s="29">
        <f>[1]Feuil1!G17</f>
        <v>1145</v>
      </c>
      <c r="D10" s="29">
        <f>[1]Feuil1!H17</f>
        <v>598</v>
      </c>
      <c r="E10" s="29">
        <f>[1]Feuil1!J17</f>
        <v>547</v>
      </c>
      <c r="F10" s="29">
        <f>[1]Feuil1!K17</f>
        <v>47.77</v>
      </c>
      <c r="G10" s="29">
        <f>[1]Feuil1!L17</f>
        <v>22</v>
      </c>
      <c r="H10" s="29">
        <f>[1]Feuil1!O17</f>
        <v>525</v>
      </c>
      <c r="I10" s="28">
        <f>[1]Feuil1!W17</f>
        <v>256</v>
      </c>
      <c r="J10" s="29">
        <f>[1]Feuil1!X17</f>
        <v>22.36</v>
      </c>
      <c r="K10" s="30">
        <f>[1]Feuil1!Y17</f>
        <v>48.76</v>
      </c>
      <c r="L10" s="28">
        <f>[1]Feuil1!AE17</f>
        <v>269</v>
      </c>
      <c r="M10" s="29">
        <f>[1]Feuil1!AF17</f>
        <v>23.49</v>
      </c>
      <c r="N10" s="30">
        <f>[1]Feuil1!AG17</f>
        <v>51.24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54">
      <c r="A11" s="24" t="str">
        <f>UPPER([1]Feuil1!E18)</f>
        <v>FAA A</v>
      </c>
      <c r="B11" s="31"/>
      <c r="C11" s="31">
        <f>SUM(C12:C25)</f>
        <v>17289</v>
      </c>
      <c r="D11" s="31">
        <f>SUM(D12:D25)</f>
        <v>8688</v>
      </c>
      <c r="E11" s="31">
        <f>SUM(E12:E25)</f>
        <v>8601</v>
      </c>
      <c r="F11" s="25">
        <f>E11/C11</f>
        <v>0.49748394933194517</v>
      </c>
      <c r="G11" s="31">
        <f>SUM(G12:G25)</f>
        <v>240</v>
      </c>
      <c r="H11" s="31">
        <f>SUM(H12:H25)</f>
        <v>8361</v>
      </c>
      <c r="I11" s="24">
        <f>SUM(I12:I25)</f>
        <v>5283</v>
      </c>
      <c r="J11" s="25">
        <f>I11/$C11</f>
        <v>0.3055700156168662</v>
      </c>
      <c r="K11" s="26">
        <f>I11/$H11</f>
        <v>0.63186221743810544</v>
      </c>
      <c r="L11" s="24">
        <f>SUM(L12:L25)</f>
        <v>3078</v>
      </c>
      <c r="M11" s="25">
        <f>L11/$C11</f>
        <v>0.17803227485684539</v>
      </c>
      <c r="N11" s="26">
        <f>L11/$H11</f>
        <v>0.3681377825618945</v>
      </c>
      <c r="O11" s="10"/>
      <c r="P11" s="27"/>
      <c r="Q11" s="27"/>
      <c r="R11" s="10"/>
      <c r="S11" s="27"/>
      <c r="T11" s="27"/>
      <c r="U11" s="10"/>
      <c r="V11" s="27"/>
      <c r="W11" s="27"/>
      <c r="X11" s="10"/>
      <c r="Y11" s="27"/>
      <c r="Z11" s="27"/>
      <c r="AA11" s="10"/>
      <c r="AB11" s="27"/>
      <c r="AC11" s="27"/>
      <c r="AD11" s="10"/>
      <c r="AE11" s="27"/>
      <c r="AF11" s="27"/>
      <c r="AG11" s="10"/>
      <c r="AH11" s="27"/>
      <c r="AI11" s="27"/>
      <c r="AJ11" s="10"/>
      <c r="AK11" s="27"/>
      <c r="AL11" s="27"/>
      <c r="AM11" s="10"/>
      <c r="AN11" s="27"/>
      <c r="AO11" s="27"/>
      <c r="AP11" s="10"/>
      <c r="AQ11" s="27"/>
      <c r="AR11" s="27"/>
      <c r="AS11" s="10"/>
      <c r="AT11" s="27"/>
      <c r="AU11" s="27"/>
      <c r="AV11" s="10"/>
      <c r="AW11" s="27"/>
      <c r="AX11" s="27"/>
      <c r="AY11" s="10"/>
      <c r="AZ11" s="27"/>
      <c r="BA11" s="27"/>
      <c r="BB11" s="10"/>
    </row>
    <row r="12" spans="1:54">
      <c r="A12" s="28" t="str">
        <f>[1]Feuil1!E18</f>
        <v>Faa a</v>
      </c>
      <c r="B12" s="29">
        <f>[1]Feuil1!F18</f>
        <v>1</v>
      </c>
      <c r="C12" s="29">
        <f>[1]Feuil1!G18</f>
        <v>1283</v>
      </c>
      <c r="D12" s="29">
        <f>[1]Feuil1!H18</f>
        <v>603</v>
      </c>
      <c r="E12" s="29">
        <f>[1]Feuil1!J18</f>
        <v>680</v>
      </c>
      <c r="F12" s="29">
        <f>[1]Feuil1!K18</f>
        <v>53</v>
      </c>
      <c r="G12" s="29">
        <f>[1]Feuil1!L18</f>
        <v>22</v>
      </c>
      <c r="H12" s="29">
        <f>[1]Feuil1!O18</f>
        <v>658</v>
      </c>
      <c r="I12" s="28">
        <f>[1]Feuil1!W18</f>
        <v>470</v>
      </c>
      <c r="J12" s="29">
        <f>[1]Feuil1!X18</f>
        <v>36.630000000000003</v>
      </c>
      <c r="K12" s="30">
        <f>[1]Feuil1!Y18</f>
        <v>71.430000000000007</v>
      </c>
      <c r="L12" s="28">
        <f>[1]Feuil1!AE18</f>
        <v>188</v>
      </c>
      <c r="M12" s="29">
        <f>[1]Feuil1!AF18</f>
        <v>14.65</v>
      </c>
      <c r="N12" s="30">
        <f>[1]Feuil1!AG18</f>
        <v>28.57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54">
      <c r="A13" s="28" t="str">
        <f>[1]Feuil1!E19</f>
        <v>Faa a</v>
      </c>
      <c r="B13" s="29">
        <f>[1]Feuil1!F19</f>
        <v>2</v>
      </c>
      <c r="C13" s="29">
        <f>[1]Feuil1!G19</f>
        <v>1290</v>
      </c>
      <c r="D13" s="29">
        <f>[1]Feuil1!H19</f>
        <v>661</v>
      </c>
      <c r="E13" s="29">
        <f>[1]Feuil1!J19</f>
        <v>629</v>
      </c>
      <c r="F13" s="29">
        <f>[1]Feuil1!K19</f>
        <v>48.76</v>
      </c>
      <c r="G13" s="29">
        <f>[1]Feuil1!L19</f>
        <v>14</v>
      </c>
      <c r="H13" s="29">
        <f>[1]Feuil1!O19</f>
        <v>615</v>
      </c>
      <c r="I13" s="28">
        <f>[1]Feuil1!W19</f>
        <v>433</v>
      </c>
      <c r="J13" s="29">
        <f>[1]Feuil1!X19</f>
        <v>33.57</v>
      </c>
      <c r="K13" s="30">
        <f>[1]Feuil1!Y19</f>
        <v>70.41</v>
      </c>
      <c r="L13" s="28">
        <f>[1]Feuil1!AE19</f>
        <v>182</v>
      </c>
      <c r="M13" s="29">
        <f>[1]Feuil1!AF19</f>
        <v>14.11</v>
      </c>
      <c r="N13" s="30">
        <f>[1]Feuil1!AG19</f>
        <v>29.59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54">
      <c r="A14" s="28" t="str">
        <f>[1]Feuil1!E20</f>
        <v>Faa a</v>
      </c>
      <c r="B14" s="29">
        <f>[1]Feuil1!F20</f>
        <v>3</v>
      </c>
      <c r="C14" s="29">
        <f>[1]Feuil1!G20</f>
        <v>1056</v>
      </c>
      <c r="D14" s="29">
        <f>[1]Feuil1!H20</f>
        <v>580</v>
      </c>
      <c r="E14" s="29">
        <f>[1]Feuil1!J20</f>
        <v>476</v>
      </c>
      <c r="F14" s="29">
        <f>[1]Feuil1!K20</f>
        <v>45.08</v>
      </c>
      <c r="G14" s="29">
        <f>[1]Feuil1!L20</f>
        <v>13</v>
      </c>
      <c r="H14" s="29">
        <f>[1]Feuil1!O20</f>
        <v>463</v>
      </c>
      <c r="I14" s="28">
        <f>[1]Feuil1!W20</f>
        <v>294</v>
      </c>
      <c r="J14" s="29">
        <f>[1]Feuil1!X20</f>
        <v>27.84</v>
      </c>
      <c r="K14" s="30">
        <f>[1]Feuil1!Y20</f>
        <v>63.5</v>
      </c>
      <c r="L14" s="28">
        <f>[1]Feuil1!AE20</f>
        <v>169</v>
      </c>
      <c r="M14" s="29">
        <f>[1]Feuil1!AF20</f>
        <v>16</v>
      </c>
      <c r="N14" s="30">
        <f>[1]Feuil1!AG20</f>
        <v>36.5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</row>
    <row r="15" spans="1:54">
      <c r="A15" s="28" t="str">
        <f>[1]Feuil1!E21</f>
        <v>Faa a</v>
      </c>
      <c r="B15" s="29">
        <f>[1]Feuil1!F21</f>
        <v>4</v>
      </c>
      <c r="C15" s="29">
        <f>[1]Feuil1!G21</f>
        <v>1602</v>
      </c>
      <c r="D15" s="29">
        <f>[1]Feuil1!H21</f>
        <v>911</v>
      </c>
      <c r="E15" s="29">
        <f>[1]Feuil1!J21</f>
        <v>691</v>
      </c>
      <c r="F15" s="29">
        <f>[1]Feuil1!K21</f>
        <v>43.13</v>
      </c>
      <c r="G15" s="29">
        <f>[1]Feuil1!L21</f>
        <v>34</v>
      </c>
      <c r="H15" s="29">
        <f>[1]Feuil1!O21</f>
        <v>657</v>
      </c>
      <c r="I15" s="28">
        <f>[1]Feuil1!W21</f>
        <v>318</v>
      </c>
      <c r="J15" s="29">
        <f>[1]Feuil1!X21</f>
        <v>19.850000000000001</v>
      </c>
      <c r="K15" s="30">
        <f>[1]Feuil1!Y21</f>
        <v>48.4</v>
      </c>
      <c r="L15" s="28">
        <f>[1]Feuil1!AE21</f>
        <v>339</v>
      </c>
      <c r="M15" s="29">
        <f>[1]Feuil1!AF21</f>
        <v>21.16</v>
      </c>
      <c r="N15" s="30">
        <f>[1]Feuil1!AG21</f>
        <v>51.6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1:54">
      <c r="A16" s="28" t="str">
        <f>[1]Feuil1!E22</f>
        <v>Faa a</v>
      </c>
      <c r="B16" s="29">
        <f>[1]Feuil1!F22</f>
        <v>5</v>
      </c>
      <c r="C16" s="29">
        <f>[1]Feuil1!G22</f>
        <v>1179</v>
      </c>
      <c r="D16" s="29">
        <f>[1]Feuil1!H22</f>
        <v>596</v>
      </c>
      <c r="E16" s="29">
        <f>[1]Feuil1!J22</f>
        <v>583</v>
      </c>
      <c r="F16" s="29">
        <f>[1]Feuil1!K22</f>
        <v>49.45</v>
      </c>
      <c r="G16" s="29">
        <f>[1]Feuil1!L22</f>
        <v>13</v>
      </c>
      <c r="H16" s="29">
        <f>[1]Feuil1!O22</f>
        <v>570</v>
      </c>
      <c r="I16" s="28">
        <f>[1]Feuil1!W22</f>
        <v>313</v>
      </c>
      <c r="J16" s="29">
        <f>[1]Feuil1!X22</f>
        <v>26.55</v>
      </c>
      <c r="K16" s="30">
        <f>[1]Feuil1!Y22</f>
        <v>54.91</v>
      </c>
      <c r="L16" s="28">
        <f>[1]Feuil1!AE22</f>
        <v>257</v>
      </c>
      <c r="M16" s="29">
        <f>[1]Feuil1!AF22</f>
        <v>21.8</v>
      </c>
      <c r="N16" s="30">
        <f>[1]Feuil1!AG22</f>
        <v>45.09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>
      <c r="A17" s="28" t="str">
        <f>[1]Feuil1!E23</f>
        <v>Faa a</v>
      </c>
      <c r="B17" s="29">
        <f>[1]Feuil1!F23</f>
        <v>6</v>
      </c>
      <c r="C17" s="29">
        <f>[1]Feuil1!G23</f>
        <v>1025</v>
      </c>
      <c r="D17" s="29">
        <f>[1]Feuil1!H23</f>
        <v>531</v>
      </c>
      <c r="E17" s="29">
        <f>[1]Feuil1!J23</f>
        <v>494</v>
      </c>
      <c r="F17" s="29">
        <f>[1]Feuil1!K23</f>
        <v>48.2</v>
      </c>
      <c r="G17" s="29">
        <f>[1]Feuil1!L23</f>
        <v>15</v>
      </c>
      <c r="H17" s="29">
        <f>[1]Feuil1!O23</f>
        <v>479</v>
      </c>
      <c r="I17" s="28">
        <f>[1]Feuil1!W23</f>
        <v>277</v>
      </c>
      <c r="J17" s="29">
        <f>[1]Feuil1!X23</f>
        <v>27.02</v>
      </c>
      <c r="K17" s="30">
        <f>[1]Feuil1!Y23</f>
        <v>57.83</v>
      </c>
      <c r="L17" s="28">
        <f>[1]Feuil1!AE23</f>
        <v>202</v>
      </c>
      <c r="M17" s="29">
        <f>[1]Feuil1!AF23</f>
        <v>19.71</v>
      </c>
      <c r="N17" s="30">
        <f>[1]Feuil1!AG23</f>
        <v>42.17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>
      <c r="A18" s="28" t="str">
        <f>[1]Feuil1!E24</f>
        <v>Faa a</v>
      </c>
      <c r="B18" s="29">
        <f>[1]Feuil1!F24</f>
        <v>7</v>
      </c>
      <c r="C18" s="29">
        <f>[1]Feuil1!G24</f>
        <v>956</v>
      </c>
      <c r="D18" s="29">
        <f>[1]Feuil1!H24</f>
        <v>430</v>
      </c>
      <c r="E18" s="29">
        <f>[1]Feuil1!J24</f>
        <v>526</v>
      </c>
      <c r="F18" s="29">
        <f>[1]Feuil1!K24</f>
        <v>55.02</v>
      </c>
      <c r="G18" s="29">
        <f>[1]Feuil1!L24</f>
        <v>12</v>
      </c>
      <c r="H18" s="29">
        <f>[1]Feuil1!O24</f>
        <v>514</v>
      </c>
      <c r="I18" s="28">
        <f>[1]Feuil1!W24</f>
        <v>368</v>
      </c>
      <c r="J18" s="29">
        <f>[1]Feuil1!X24</f>
        <v>38.49</v>
      </c>
      <c r="K18" s="30">
        <f>[1]Feuil1!Y24</f>
        <v>71.599999999999994</v>
      </c>
      <c r="L18" s="28">
        <f>[1]Feuil1!AE24</f>
        <v>146</v>
      </c>
      <c r="M18" s="29">
        <f>[1]Feuil1!AF24</f>
        <v>15.27</v>
      </c>
      <c r="N18" s="30">
        <f>[1]Feuil1!AG24</f>
        <v>28.4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54">
      <c r="A19" s="28" t="str">
        <f>[1]Feuil1!E25</f>
        <v>Faa a</v>
      </c>
      <c r="B19" s="29">
        <f>[1]Feuil1!F25</f>
        <v>8</v>
      </c>
      <c r="C19" s="29">
        <f>[1]Feuil1!G25</f>
        <v>1022</v>
      </c>
      <c r="D19" s="29">
        <f>[1]Feuil1!H25</f>
        <v>483</v>
      </c>
      <c r="E19" s="29">
        <f>[1]Feuil1!J25</f>
        <v>539</v>
      </c>
      <c r="F19" s="29">
        <f>[1]Feuil1!K25</f>
        <v>52.74</v>
      </c>
      <c r="G19" s="29">
        <f>[1]Feuil1!L25</f>
        <v>6</v>
      </c>
      <c r="H19" s="29">
        <f>[1]Feuil1!O25</f>
        <v>533</v>
      </c>
      <c r="I19" s="28">
        <f>[1]Feuil1!W25</f>
        <v>414</v>
      </c>
      <c r="J19" s="29">
        <f>[1]Feuil1!X25</f>
        <v>40.51</v>
      </c>
      <c r="K19" s="30">
        <f>[1]Feuil1!Y25</f>
        <v>77.67</v>
      </c>
      <c r="L19" s="28">
        <f>[1]Feuil1!AE25</f>
        <v>119</v>
      </c>
      <c r="M19" s="29">
        <f>[1]Feuil1!AF25</f>
        <v>11.64</v>
      </c>
      <c r="N19" s="30">
        <f>[1]Feuil1!AG25</f>
        <v>22.33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>
      <c r="A20" s="28" t="str">
        <f>[1]Feuil1!E26</f>
        <v>Faa a</v>
      </c>
      <c r="B20" s="29">
        <f>[1]Feuil1!F26</f>
        <v>9</v>
      </c>
      <c r="C20" s="29">
        <f>[1]Feuil1!G26</f>
        <v>988</v>
      </c>
      <c r="D20" s="29">
        <f>[1]Feuil1!H26</f>
        <v>469</v>
      </c>
      <c r="E20" s="29">
        <f>[1]Feuil1!J26</f>
        <v>519</v>
      </c>
      <c r="F20" s="29">
        <f>[1]Feuil1!K26</f>
        <v>52.53</v>
      </c>
      <c r="G20" s="29">
        <f>[1]Feuil1!L26</f>
        <v>10</v>
      </c>
      <c r="H20" s="29">
        <f>[1]Feuil1!O26</f>
        <v>509</v>
      </c>
      <c r="I20" s="28">
        <f>[1]Feuil1!W26</f>
        <v>348</v>
      </c>
      <c r="J20" s="29">
        <f>[1]Feuil1!X26</f>
        <v>35.22</v>
      </c>
      <c r="K20" s="30">
        <f>[1]Feuil1!Y26</f>
        <v>68.37</v>
      </c>
      <c r="L20" s="28">
        <f>[1]Feuil1!AE26</f>
        <v>161</v>
      </c>
      <c r="M20" s="29">
        <f>[1]Feuil1!AF26</f>
        <v>16.3</v>
      </c>
      <c r="N20" s="30">
        <f>[1]Feuil1!AG26</f>
        <v>31.63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>
      <c r="A21" s="28" t="str">
        <f>[1]Feuil1!E27</f>
        <v>Faa a</v>
      </c>
      <c r="B21" s="29">
        <f>[1]Feuil1!F27</f>
        <v>10</v>
      </c>
      <c r="C21" s="29">
        <f>[1]Feuil1!G27</f>
        <v>1233</v>
      </c>
      <c r="D21" s="29">
        <f>[1]Feuil1!H27</f>
        <v>682</v>
      </c>
      <c r="E21" s="29">
        <f>[1]Feuil1!J27</f>
        <v>551</v>
      </c>
      <c r="F21" s="29">
        <f>[1]Feuil1!K27</f>
        <v>44.69</v>
      </c>
      <c r="G21" s="29">
        <f>[1]Feuil1!L27</f>
        <v>22</v>
      </c>
      <c r="H21" s="29">
        <f>[1]Feuil1!O27</f>
        <v>529</v>
      </c>
      <c r="I21" s="28">
        <f>[1]Feuil1!W27</f>
        <v>294</v>
      </c>
      <c r="J21" s="29">
        <f>[1]Feuil1!X27</f>
        <v>23.84</v>
      </c>
      <c r="K21" s="30">
        <f>[1]Feuil1!Y27</f>
        <v>55.58</v>
      </c>
      <c r="L21" s="28">
        <f>[1]Feuil1!AE27</f>
        <v>235</v>
      </c>
      <c r="M21" s="29">
        <f>[1]Feuil1!AF27</f>
        <v>19.059999999999999</v>
      </c>
      <c r="N21" s="30">
        <f>[1]Feuil1!AG27</f>
        <v>44.42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>
      <c r="A22" s="28" t="str">
        <f>[1]Feuil1!E28</f>
        <v>Faa a</v>
      </c>
      <c r="B22" s="29">
        <f>[1]Feuil1!F28</f>
        <v>11</v>
      </c>
      <c r="C22" s="29">
        <f>[1]Feuil1!G28</f>
        <v>1169</v>
      </c>
      <c r="D22" s="29">
        <f>[1]Feuil1!H28</f>
        <v>554</v>
      </c>
      <c r="E22" s="29">
        <f>[1]Feuil1!J28</f>
        <v>615</v>
      </c>
      <c r="F22" s="29">
        <f>[1]Feuil1!K28</f>
        <v>52.61</v>
      </c>
      <c r="G22" s="29">
        <f>[1]Feuil1!L28</f>
        <v>27</v>
      </c>
      <c r="H22" s="29">
        <f>[1]Feuil1!O28</f>
        <v>588</v>
      </c>
      <c r="I22" s="28">
        <f>[1]Feuil1!W28</f>
        <v>355</v>
      </c>
      <c r="J22" s="29">
        <f>[1]Feuil1!X28</f>
        <v>30.37</v>
      </c>
      <c r="K22" s="30">
        <f>[1]Feuil1!Y28</f>
        <v>60.37</v>
      </c>
      <c r="L22" s="28">
        <f>[1]Feuil1!AE28</f>
        <v>233</v>
      </c>
      <c r="M22" s="29">
        <f>[1]Feuil1!AF28</f>
        <v>19.93</v>
      </c>
      <c r="N22" s="30">
        <f>[1]Feuil1!AG28</f>
        <v>39.630000000000003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</row>
    <row r="23" spans="1:54">
      <c r="A23" s="28" t="str">
        <f>[1]Feuil1!E29</f>
        <v>Faa a</v>
      </c>
      <c r="B23" s="29">
        <f>[1]Feuil1!F29</f>
        <v>12</v>
      </c>
      <c r="C23" s="29">
        <f>[1]Feuil1!G29</f>
        <v>1660</v>
      </c>
      <c r="D23" s="29">
        <f>[1]Feuil1!H29</f>
        <v>812</v>
      </c>
      <c r="E23" s="29">
        <f>[1]Feuil1!J29</f>
        <v>848</v>
      </c>
      <c r="F23" s="29">
        <f>[1]Feuil1!K29</f>
        <v>51.08</v>
      </c>
      <c r="G23" s="29">
        <f>[1]Feuil1!L29</f>
        <v>21</v>
      </c>
      <c r="H23" s="29">
        <f>[1]Feuil1!O29</f>
        <v>827</v>
      </c>
      <c r="I23" s="28">
        <f>[1]Feuil1!W29</f>
        <v>494</v>
      </c>
      <c r="J23" s="29">
        <f>[1]Feuil1!X29</f>
        <v>29.76</v>
      </c>
      <c r="K23" s="30">
        <f>[1]Feuil1!Y29</f>
        <v>59.73</v>
      </c>
      <c r="L23" s="28">
        <f>[1]Feuil1!AE29</f>
        <v>333</v>
      </c>
      <c r="M23" s="29">
        <f>[1]Feuil1!AF29</f>
        <v>20.059999999999999</v>
      </c>
      <c r="N23" s="30">
        <f>[1]Feuil1!AG29</f>
        <v>40.270000000000003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1:54">
      <c r="A24" s="28" t="str">
        <f>[1]Feuil1!E30</f>
        <v>Faa a</v>
      </c>
      <c r="B24" s="29">
        <f>[1]Feuil1!F30</f>
        <v>13</v>
      </c>
      <c r="C24" s="29">
        <f>[1]Feuil1!G30</f>
        <v>1198</v>
      </c>
      <c r="D24" s="29">
        <f>[1]Feuil1!H30</f>
        <v>572</v>
      </c>
      <c r="E24" s="29">
        <f>[1]Feuil1!J30</f>
        <v>626</v>
      </c>
      <c r="F24" s="29">
        <f>[1]Feuil1!K30</f>
        <v>52.25</v>
      </c>
      <c r="G24" s="29">
        <f>[1]Feuil1!L30</f>
        <v>7</v>
      </c>
      <c r="H24" s="29">
        <f>[1]Feuil1!O30</f>
        <v>619</v>
      </c>
      <c r="I24" s="28">
        <f>[1]Feuil1!W30</f>
        <v>402</v>
      </c>
      <c r="J24" s="29">
        <f>[1]Feuil1!X30</f>
        <v>33.56</v>
      </c>
      <c r="K24" s="30">
        <f>[1]Feuil1!Y30</f>
        <v>64.94</v>
      </c>
      <c r="L24" s="28">
        <f>[1]Feuil1!AE30</f>
        <v>217</v>
      </c>
      <c r="M24" s="29">
        <f>[1]Feuil1!AF30</f>
        <v>18.11</v>
      </c>
      <c r="N24" s="30">
        <f>[1]Feuil1!AG30</f>
        <v>35.06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>
      <c r="A25" s="28" t="str">
        <f>[1]Feuil1!E31</f>
        <v>Faa a</v>
      </c>
      <c r="B25" s="29">
        <f>[1]Feuil1!F31</f>
        <v>14</v>
      </c>
      <c r="C25" s="29">
        <f>[1]Feuil1!G31</f>
        <v>1628</v>
      </c>
      <c r="D25" s="29">
        <f>[1]Feuil1!H31</f>
        <v>804</v>
      </c>
      <c r="E25" s="29">
        <f>[1]Feuil1!J31</f>
        <v>824</v>
      </c>
      <c r="F25" s="29">
        <f>[1]Feuil1!K31</f>
        <v>50.61</v>
      </c>
      <c r="G25" s="29">
        <f>[1]Feuil1!L31</f>
        <v>24</v>
      </c>
      <c r="H25" s="29">
        <f>[1]Feuil1!O31</f>
        <v>800</v>
      </c>
      <c r="I25" s="28">
        <f>[1]Feuil1!W31</f>
        <v>503</v>
      </c>
      <c r="J25" s="29">
        <f>[1]Feuil1!X31</f>
        <v>30.9</v>
      </c>
      <c r="K25" s="30">
        <f>[1]Feuil1!Y31</f>
        <v>62.88</v>
      </c>
      <c r="L25" s="28">
        <f>[1]Feuil1!AE31</f>
        <v>297</v>
      </c>
      <c r="M25" s="29">
        <f>[1]Feuil1!AF31</f>
        <v>18.239999999999998</v>
      </c>
      <c r="N25" s="30">
        <f>[1]Feuil1!AG31</f>
        <v>37.130000000000003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>
      <c r="A26" s="24" t="str">
        <f>UPPER([1]Feuil1!E57)</f>
        <v>HUAHINE</v>
      </c>
      <c r="B26" s="31"/>
      <c r="C26" s="31">
        <f>SUM(C27:C34)</f>
        <v>4845</v>
      </c>
      <c r="D26" s="31">
        <f>SUM(D27:D34)</f>
        <v>1986</v>
      </c>
      <c r="E26" s="31">
        <f>SUM(E27:E34)</f>
        <v>2859</v>
      </c>
      <c r="F26" s="25">
        <f>E26/C26</f>
        <v>0.59009287925696596</v>
      </c>
      <c r="G26" s="31">
        <f>SUM(G27:G34)</f>
        <v>151</v>
      </c>
      <c r="H26" s="31">
        <f>SUM(H27:H34)</f>
        <v>2708</v>
      </c>
      <c r="I26" s="24">
        <f>SUM(I27:I34)</f>
        <v>1442</v>
      </c>
      <c r="J26" s="25">
        <f>I26/$C26</f>
        <v>0.29762641898864811</v>
      </c>
      <c r="K26" s="26">
        <f>I26/$H26</f>
        <v>0.53249630723781394</v>
      </c>
      <c r="L26" s="24">
        <f>SUM(L27:L34)</f>
        <v>1266</v>
      </c>
      <c r="M26" s="25">
        <f>L26/$C26</f>
        <v>0.26130030959752321</v>
      </c>
      <c r="N26" s="26">
        <f>L26/$H26</f>
        <v>0.46750369276218612</v>
      </c>
      <c r="O26" s="10"/>
      <c r="P26" s="27"/>
      <c r="Q26" s="27"/>
      <c r="R26" s="10"/>
      <c r="S26" s="27"/>
      <c r="T26" s="27"/>
      <c r="U26" s="10"/>
      <c r="V26" s="27"/>
      <c r="W26" s="27"/>
      <c r="X26" s="10"/>
      <c r="Y26" s="27"/>
      <c r="Z26" s="27"/>
      <c r="AA26" s="10"/>
      <c r="AB26" s="27"/>
      <c r="AC26" s="27"/>
      <c r="AD26" s="10"/>
      <c r="AE26" s="27"/>
      <c r="AF26" s="27"/>
      <c r="AG26" s="10"/>
      <c r="AH26" s="27"/>
      <c r="AI26" s="27"/>
      <c r="AJ26" s="10"/>
      <c r="AK26" s="27"/>
      <c r="AL26" s="27"/>
      <c r="AM26" s="10"/>
      <c r="AN26" s="27"/>
      <c r="AO26" s="27"/>
      <c r="AP26" s="10"/>
      <c r="AQ26" s="27"/>
      <c r="AR26" s="27"/>
      <c r="AS26" s="10"/>
      <c r="AT26" s="27"/>
      <c r="AU26" s="27"/>
      <c r="AV26" s="10"/>
      <c r="AW26" s="27"/>
      <c r="AX26" s="27"/>
      <c r="AY26" s="10"/>
      <c r="AZ26" s="27"/>
      <c r="BA26" s="27"/>
      <c r="BB26" s="10"/>
    </row>
    <row r="27" spans="1:54">
      <c r="A27" s="28" t="s">
        <v>16</v>
      </c>
      <c r="B27" s="29">
        <f>[1]Feuil1!F57</f>
        <v>1</v>
      </c>
      <c r="C27" s="29">
        <f>[1]Feuil1!G57</f>
        <v>371</v>
      </c>
      <c r="D27" s="29">
        <f>[1]Feuil1!H57</f>
        <v>179</v>
      </c>
      <c r="E27" s="29">
        <f>[1]Feuil1!J57</f>
        <v>192</v>
      </c>
      <c r="F27" s="29">
        <f>[1]Feuil1!K57</f>
        <v>51.75</v>
      </c>
      <c r="G27" s="29">
        <f>[1]Feuil1!L57</f>
        <v>5</v>
      </c>
      <c r="H27" s="29">
        <f>[1]Feuil1!O57</f>
        <v>187</v>
      </c>
      <c r="I27" s="28">
        <f>[1]Feuil1!W57</f>
        <v>84</v>
      </c>
      <c r="J27" s="29">
        <f>[1]Feuil1!X57</f>
        <v>22.64</v>
      </c>
      <c r="K27" s="30">
        <f>[1]Feuil1!Y57</f>
        <v>44.92</v>
      </c>
      <c r="L27" s="28">
        <f>[1]Feuil1!AE57</f>
        <v>103</v>
      </c>
      <c r="M27" s="29">
        <f>[1]Feuil1!AF57</f>
        <v>27.76</v>
      </c>
      <c r="N27" s="30">
        <f>[1]Feuil1!AG57</f>
        <v>55.08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1:54">
      <c r="A28" s="28" t="s">
        <v>17</v>
      </c>
      <c r="B28" s="29">
        <f>[1]Feuil1!F58</f>
        <v>2</v>
      </c>
      <c r="C28" s="29">
        <f>[1]Feuil1!G58</f>
        <v>678</v>
      </c>
      <c r="D28" s="29">
        <f>[1]Feuil1!H58</f>
        <v>229</v>
      </c>
      <c r="E28" s="29">
        <f>[1]Feuil1!J58</f>
        <v>449</v>
      </c>
      <c r="F28" s="29">
        <f>[1]Feuil1!K58</f>
        <v>66.22</v>
      </c>
      <c r="G28" s="29">
        <f>[1]Feuil1!L58</f>
        <v>12</v>
      </c>
      <c r="H28" s="29">
        <f>[1]Feuil1!O58</f>
        <v>437</v>
      </c>
      <c r="I28" s="28">
        <f>[1]Feuil1!W58</f>
        <v>196</v>
      </c>
      <c r="J28" s="29">
        <f>[1]Feuil1!X58</f>
        <v>28.91</v>
      </c>
      <c r="K28" s="30">
        <f>[1]Feuil1!Y58</f>
        <v>44.85</v>
      </c>
      <c r="L28" s="28">
        <f>[1]Feuil1!AE58</f>
        <v>241</v>
      </c>
      <c r="M28" s="29">
        <f>[1]Feuil1!AF58</f>
        <v>35.549999999999997</v>
      </c>
      <c r="N28" s="30">
        <f>[1]Feuil1!AG58</f>
        <v>55.15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54">
      <c r="A29" s="28" t="s">
        <v>18</v>
      </c>
      <c r="B29" s="29">
        <f>[1]Feuil1!F59</f>
        <v>3</v>
      </c>
      <c r="C29" s="29">
        <f>[1]Feuil1!G59</f>
        <v>1456</v>
      </c>
      <c r="D29" s="29">
        <f>[1]Feuil1!H59</f>
        <v>711</v>
      </c>
      <c r="E29" s="29">
        <f>[1]Feuil1!J59</f>
        <v>745</v>
      </c>
      <c r="F29" s="29">
        <f>[1]Feuil1!K59</f>
        <v>51.17</v>
      </c>
      <c r="G29" s="29">
        <f>[1]Feuil1!L59</f>
        <v>66</v>
      </c>
      <c r="H29" s="29">
        <f>[1]Feuil1!O59</f>
        <v>679</v>
      </c>
      <c r="I29" s="28">
        <f>[1]Feuil1!W59</f>
        <v>361</v>
      </c>
      <c r="J29" s="29">
        <f>[1]Feuil1!X59</f>
        <v>24.79</v>
      </c>
      <c r="K29" s="30">
        <f>[1]Feuil1!Y59</f>
        <v>53.17</v>
      </c>
      <c r="L29" s="28">
        <f>[1]Feuil1!AE59</f>
        <v>318</v>
      </c>
      <c r="M29" s="29">
        <f>[1]Feuil1!AF59</f>
        <v>21.84</v>
      </c>
      <c r="N29" s="30">
        <f>[1]Feuil1!AG59</f>
        <v>46.83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>
      <c r="A30" s="28" t="s">
        <v>19</v>
      </c>
      <c r="B30" s="29">
        <f>[1]Feuil1!F60</f>
        <v>4</v>
      </c>
      <c r="C30" s="29">
        <f>[1]Feuil1!G60</f>
        <v>717</v>
      </c>
      <c r="D30" s="29">
        <f>[1]Feuil1!H60</f>
        <v>245</v>
      </c>
      <c r="E30" s="29">
        <f>[1]Feuil1!J60</f>
        <v>472</v>
      </c>
      <c r="F30" s="29">
        <f>[1]Feuil1!K60</f>
        <v>65.83</v>
      </c>
      <c r="G30" s="29">
        <f>[1]Feuil1!L60</f>
        <v>19</v>
      </c>
      <c r="H30" s="29">
        <f>[1]Feuil1!O60</f>
        <v>453</v>
      </c>
      <c r="I30" s="28">
        <f>[1]Feuil1!W60</f>
        <v>278</v>
      </c>
      <c r="J30" s="29">
        <f>[1]Feuil1!X60</f>
        <v>38.770000000000003</v>
      </c>
      <c r="K30" s="30">
        <f>[1]Feuil1!Y60</f>
        <v>61.37</v>
      </c>
      <c r="L30" s="28">
        <f>[1]Feuil1!AE60</f>
        <v>175</v>
      </c>
      <c r="M30" s="29">
        <f>[1]Feuil1!AF60</f>
        <v>24.41</v>
      </c>
      <c r="N30" s="30">
        <f>[1]Feuil1!AG60</f>
        <v>38.630000000000003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>
      <c r="A31" s="28" t="s">
        <v>20</v>
      </c>
      <c r="B31" s="29">
        <f>[1]Feuil1!F61</f>
        <v>5</v>
      </c>
      <c r="C31" s="29">
        <f>[1]Feuil1!G61</f>
        <v>380</v>
      </c>
      <c r="D31" s="29">
        <f>[1]Feuil1!H61</f>
        <v>141</v>
      </c>
      <c r="E31" s="29">
        <f>[1]Feuil1!J61</f>
        <v>239</v>
      </c>
      <c r="F31" s="29">
        <f>[1]Feuil1!K61</f>
        <v>62.89</v>
      </c>
      <c r="G31" s="29">
        <f>[1]Feuil1!L61</f>
        <v>2</v>
      </c>
      <c r="H31" s="29">
        <f>[1]Feuil1!O61</f>
        <v>237</v>
      </c>
      <c r="I31" s="28">
        <f>[1]Feuil1!W61</f>
        <v>144</v>
      </c>
      <c r="J31" s="29">
        <f>[1]Feuil1!X61</f>
        <v>37.89</v>
      </c>
      <c r="K31" s="30">
        <f>[1]Feuil1!Y61</f>
        <v>60.76</v>
      </c>
      <c r="L31" s="28">
        <f>[1]Feuil1!AE61</f>
        <v>93</v>
      </c>
      <c r="M31" s="29">
        <f>[1]Feuil1!AF61</f>
        <v>24.47</v>
      </c>
      <c r="N31" s="30">
        <f>[1]Feuil1!AG61</f>
        <v>39.24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>
      <c r="A32" s="28" t="s">
        <v>21</v>
      </c>
      <c r="B32" s="29">
        <f>[1]Feuil1!F62</f>
        <v>6</v>
      </c>
      <c r="C32" s="29">
        <f>[1]Feuil1!G62</f>
        <v>427</v>
      </c>
      <c r="D32" s="29">
        <f>[1]Feuil1!H62</f>
        <v>163</v>
      </c>
      <c r="E32" s="29">
        <f>[1]Feuil1!J62</f>
        <v>264</v>
      </c>
      <c r="F32" s="29">
        <f>[1]Feuil1!K62</f>
        <v>61.83</v>
      </c>
      <c r="G32" s="29">
        <f>[1]Feuil1!L62</f>
        <v>12</v>
      </c>
      <c r="H32" s="29">
        <f>[1]Feuil1!O62</f>
        <v>252</v>
      </c>
      <c r="I32" s="28">
        <f>[1]Feuil1!W62</f>
        <v>94</v>
      </c>
      <c r="J32" s="29">
        <f>[1]Feuil1!X62</f>
        <v>22.01</v>
      </c>
      <c r="K32" s="30">
        <f>[1]Feuil1!Y62</f>
        <v>37.299999999999997</v>
      </c>
      <c r="L32" s="28">
        <f>[1]Feuil1!AE62</f>
        <v>158</v>
      </c>
      <c r="M32" s="29">
        <f>[1]Feuil1!AF62</f>
        <v>37</v>
      </c>
      <c r="N32" s="30">
        <f>[1]Feuil1!AG62</f>
        <v>62.7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1:54">
      <c r="A33" s="28" t="s">
        <v>22</v>
      </c>
      <c r="B33" s="29">
        <f>[1]Feuil1!F63</f>
        <v>7</v>
      </c>
      <c r="C33" s="29">
        <f>[1]Feuil1!G63</f>
        <v>480</v>
      </c>
      <c r="D33" s="29">
        <f>[1]Feuil1!H63</f>
        <v>177</v>
      </c>
      <c r="E33" s="29">
        <f>[1]Feuil1!J63</f>
        <v>303</v>
      </c>
      <c r="F33" s="29">
        <f>[1]Feuil1!K63</f>
        <v>63.13</v>
      </c>
      <c r="G33" s="29">
        <f>[1]Feuil1!L63</f>
        <v>24</v>
      </c>
      <c r="H33" s="29">
        <f>[1]Feuil1!O63</f>
        <v>279</v>
      </c>
      <c r="I33" s="28">
        <f>[1]Feuil1!W63</f>
        <v>171</v>
      </c>
      <c r="J33" s="29">
        <f>[1]Feuil1!X63</f>
        <v>35.630000000000003</v>
      </c>
      <c r="K33" s="30">
        <f>[1]Feuil1!Y63</f>
        <v>61.29</v>
      </c>
      <c r="L33" s="28">
        <f>[1]Feuil1!AE63</f>
        <v>108</v>
      </c>
      <c r="M33" s="29">
        <f>[1]Feuil1!AF63</f>
        <v>22.5</v>
      </c>
      <c r="N33" s="30">
        <f>[1]Feuil1!AG63</f>
        <v>38.71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>
      <c r="A34" s="28" t="s">
        <v>23</v>
      </c>
      <c r="B34" s="29">
        <f>[1]Feuil1!F64</f>
        <v>8</v>
      </c>
      <c r="C34" s="29">
        <f>[1]Feuil1!G64</f>
        <v>336</v>
      </c>
      <c r="D34" s="29">
        <f>[1]Feuil1!H64</f>
        <v>141</v>
      </c>
      <c r="E34" s="29">
        <f>[1]Feuil1!J64</f>
        <v>195</v>
      </c>
      <c r="F34" s="29">
        <f>[1]Feuil1!K64</f>
        <v>58.04</v>
      </c>
      <c r="G34" s="29">
        <f>[1]Feuil1!L64</f>
        <v>11</v>
      </c>
      <c r="H34" s="29">
        <f>[1]Feuil1!O64</f>
        <v>184</v>
      </c>
      <c r="I34" s="28">
        <f>[1]Feuil1!W64</f>
        <v>114</v>
      </c>
      <c r="J34" s="29">
        <f>[1]Feuil1!X64</f>
        <v>33.93</v>
      </c>
      <c r="K34" s="30">
        <f>[1]Feuil1!Y64</f>
        <v>61.96</v>
      </c>
      <c r="L34" s="28">
        <f>[1]Feuil1!AE64</f>
        <v>70</v>
      </c>
      <c r="M34" s="29">
        <f>[1]Feuil1!AF64</f>
        <v>20.83</v>
      </c>
      <c r="N34" s="30">
        <f>[1]Feuil1!AG64</f>
        <v>38.04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>
      <c r="A35" s="24" t="str">
        <f>UPPER([1]Feuil1!E84)</f>
        <v>MAUPITI</v>
      </c>
      <c r="B35" s="31"/>
      <c r="C35" s="31">
        <f>SUM(C36)</f>
        <v>999</v>
      </c>
      <c r="D35" s="31">
        <f t="shared" ref="D35:E35" si="1">SUM(D36)</f>
        <v>269</v>
      </c>
      <c r="E35" s="31">
        <f t="shared" si="1"/>
        <v>730</v>
      </c>
      <c r="F35" s="25">
        <f>E35/C35</f>
        <v>0.73073073073073069</v>
      </c>
      <c r="G35" s="31">
        <f>SUM(G36)</f>
        <v>27</v>
      </c>
      <c r="H35" s="31">
        <f>SUM(H36)</f>
        <v>703</v>
      </c>
      <c r="I35" s="24">
        <f>SUM(I36)</f>
        <v>284</v>
      </c>
      <c r="J35" s="25">
        <f>I35/$C35</f>
        <v>0.28428428428428426</v>
      </c>
      <c r="K35" s="26">
        <f>I35/$H35</f>
        <v>0.40398293029871979</v>
      </c>
      <c r="L35" s="24">
        <f>SUM(L36)</f>
        <v>419</v>
      </c>
      <c r="M35" s="25">
        <f>L35/$C35</f>
        <v>0.4194194194194194</v>
      </c>
      <c r="N35" s="26">
        <f>L35/$H35</f>
        <v>0.59601706970128021</v>
      </c>
      <c r="O35" s="10"/>
      <c r="P35" s="27"/>
      <c r="Q35" s="27"/>
      <c r="R35" s="10"/>
      <c r="S35" s="27"/>
      <c r="T35" s="27"/>
      <c r="U35" s="10"/>
      <c r="V35" s="27"/>
      <c r="W35" s="27"/>
      <c r="X35" s="10"/>
      <c r="Y35" s="27"/>
      <c r="Z35" s="27"/>
      <c r="AA35" s="10"/>
      <c r="AB35" s="27"/>
      <c r="AC35" s="27"/>
      <c r="AD35" s="10"/>
      <c r="AE35" s="27"/>
      <c r="AF35" s="27"/>
      <c r="AG35" s="10"/>
      <c r="AH35" s="27"/>
      <c r="AI35" s="27"/>
      <c r="AJ35" s="10"/>
      <c r="AK35" s="27"/>
      <c r="AL35" s="27"/>
      <c r="AM35" s="10"/>
      <c r="AN35" s="27"/>
      <c r="AO35" s="27"/>
      <c r="AP35" s="10"/>
      <c r="AQ35" s="27"/>
      <c r="AR35" s="27"/>
      <c r="AS35" s="10"/>
      <c r="AT35" s="27"/>
      <c r="AU35" s="27"/>
      <c r="AV35" s="10"/>
      <c r="AW35" s="27"/>
      <c r="AX35" s="27"/>
      <c r="AY35" s="10"/>
      <c r="AZ35" s="27"/>
      <c r="BA35" s="27"/>
      <c r="BB35" s="10"/>
    </row>
    <row r="36" spans="1:54">
      <c r="A36" s="28" t="str">
        <f>[1]Feuil1!E84</f>
        <v>Maupiti</v>
      </c>
      <c r="B36" s="29">
        <f>[1]Feuil1!F84</f>
        <v>1</v>
      </c>
      <c r="C36" s="29">
        <f>[1]Feuil1!G84</f>
        <v>999</v>
      </c>
      <c r="D36" s="29">
        <f>[1]Feuil1!H84</f>
        <v>269</v>
      </c>
      <c r="E36" s="29">
        <f>[1]Feuil1!J84</f>
        <v>730</v>
      </c>
      <c r="F36" s="29">
        <f>[1]Feuil1!K84</f>
        <v>73.069999999999993</v>
      </c>
      <c r="G36" s="29">
        <f>[1]Feuil1!L84</f>
        <v>27</v>
      </c>
      <c r="H36" s="29">
        <f>[1]Feuil1!O84</f>
        <v>703</v>
      </c>
      <c r="I36" s="28">
        <f>[1]Feuil1!W84</f>
        <v>284</v>
      </c>
      <c r="J36" s="29">
        <f>[1]Feuil1!X84</f>
        <v>28.43</v>
      </c>
      <c r="K36" s="30">
        <f>[1]Feuil1!Y84</f>
        <v>40.4</v>
      </c>
      <c r="L36" s="28">
        <f>[1]Feuil1!AE84</f>
        <v>419</v>
      </c>
      <c r="M36" s="29">
        <f>[1]Feuil1!AF84</f>
        <v>41.94</v>
      </c>
      <c r="N36" s="30">
        <f>[1]Feuil1!AG84</f>
        <v>59.6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4">
      <c r="A37" s="24" t="str">
        <f>UPPER([1]Feuil1!E144)</f>
        <v>PUNAAUIA</v>
      </c>
      <c r="B37" s="31"/>
      <c r="C37" s="31">
        <f>SUM(C38:C51)</f>
        <v>16791</v>
      </c>
      <c r="D37" s="31">
        <f>SUM(D38:D51)</f>
        <v>8361</v>
      </c>
      <c r="E37" s="31">
        <f>SUM(E38:E51)</f>
        <v>8430</v>
      </c>
      <c r="F37" s="25">
        <f>E37/C37</f>
        <v>0.50205467214579236</v>
      </c>
      <c r="G37" s="31">
        <f>SUM(G38:G51)</f>
        <v>353</v>
      </c>
      <c r="H37" s="31">
        <f>SUM(H38:H51)</f>
        <v>8077</v>
      </c>
      <c r="I37" s="24">
        <f>SUM(I38:I51)</f>
        <v>3025</v>
      </c>
      <c r="J37" s="25">
        <f>I37/$C37</f>
        <v>0.18015603597165147</v>
      </c>
      <c r="K37" s="26">
        <f>I37/$H37</f>
        <v>0.37452024266435557</v>
      </c>
      <c r="L37" s="24">
        <f>SUM(L38:L51)</f>
        <v>5052</v>
      </c>
      <c r="M37" s="25">
        <f>L37/$C37</f>
        <v>0.30087546900125067</v>
      </c>
      <c r="N37" s="26">
        <f>L37/$H37</f>
        <v>0.62547975733564443</v>
      </c>
      <c r="O37" s="10"/>
      <c r="P37" s="27"/>
      <c r="Q37" s="27"/>
      <c r="R37" s="10"/>
      <c r="S37" s="27"/>
      <c r="T37" s="27"/>
      <c r="U37" s="10"/>
      <c r="V37" s="27"/>
      <c r="W37" s="27"/>
      <c r="X37" s="10"/>
      <c r="Y37" s="27"/>
      <c r="Z37" s="27"/>
      <c r="AA37" s="10"/>
      <c r="AB37" s="27"/>
      <c r="AC37" s="27"/>
      <c r="AD37" s="10"/>
      <c r="AE37" s="27"/>
      <c r="AF37" s="27"/>
      <c r="AG37" s="10"/>
      <c r="AH37" s="27"/>
      <c r="AI37" s="27"/>
      <c r="AJ37" s="10"/>
      <c r="AK37" s="27"/>
      <c r="AL37" s="27"/>
      <c r="AM37" s="10"/>
      <c r="AN37" s="27"/>
      <c r="AO37" s="27"/>
      <c r="AP37" s="10"/>
      <c r="AQ37" s="27"/>
      <c r="AR37" s="27"/>
      <c r="AS37" s="10"/>
      <c r="AT37" s="27"/>
      <c r="AU37" s="27"/>
      <c r="AV37" s="10"/>
      <c r="AW37" s="27"/>
      <c r="AX37" s="27"/>
      <c r="AY37" s="10"/>
      <c r="AZ37" s="27"/>
      <c r="BA37" s="27"/>
      <c r="BB37" s="10"/>
    </row>
    <row r="38" spans="1:54">
      <c r="A38" s="28" t="str">
        <f>[1]Feuil1!E144</f>
        <v>Punaauia</v>
      </c>
      <c r="B38" s="29">
        <f>[1]Feuil1!F144</f>
        <v>1</v>
      </c>
      <c r="C38" s="29">
        <f>[1]Feuil1!G144</f>
        <v>1243</v>
      </c>
      <c r="D38" s="29">
        <f>[1]Feuil1!H144</f>
        <v>702</v>
      </c>
      <c r="E38" s="29">
        <f>[1]Feuil1!J144</f>
        <v>541</v>
      </c>
      <c r="F38" s="29">
        <f>[1]Feuil1!K144</f>
        <v>43.52</v>
      </c>
      <c r="G38" s="29">
        <f>[1]Feuil1!L144</f>
        <v>25</v>
      </c>
      <c r="H38" s="29">
        <f>[1]Feuil1!O144</f>
        <v>516</v>
      </c>
      <c r="I38" s="28">
        <f>[1]Feuil1!W144</f>
        <v>206</v>
      </c>
      <c r="J38" s="29">
        <f>[1]Feuil1!X144</f>
        <v>16.57</v>
      </c>
      <c r="K38" s="30">
        <f>[1]Feuil1!Y144</f>
        <v>39.92</v>
      </c>
      <c r="L38" s="28">
        <f>[1]Feuil1!AE144</f>
        <v>310</v>
      </c>
      <c r="M38" s="29">
        <f>[1]Feuil1!AF144</f>
        <v>24.94</v>
      </c>
      <c r="N38" s="30">
        <f>[1]Feuil1!AG144</f>
        <v>60.08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1:54">
      <c r="A39" s="28" t="str">
        <f>[1]Feuil1!E145</f>
        <v>Punaauia</v>
      </c>
      <c r="B39" s="29">
        <f>[1]Feuil1!F145</f>
        <v>2</v>
      </c>
      <c r="C39" s="29">
        <f>[1]Feuil1!G145</f>
        <v>1095</v>
      </c>
      <c r="D39" s="29">
        <f>[1]Feuil1!H145</f>
        <v>513</v>
      </c>
      <c r="E39" s="29">
        <f>[1]Feuil1!J145</f>
        <v>582</v>
      </c>
      <c r="F39" s="29">
        <f>[1]Feuil1!K145</f>
        <v>53.15</v>
      </c>
      <c r="G39" s="29">
        <f>[1]Feuil1!L145</f>
        <v>20</v>
      </c>
      <c r="H39" s="29">
        <f>[1]Feuil1!O145</f>
        <v>562</v>
      </c>
      <c r="I39" s="28">
        <f>[1]Feuil1!W145</f>
        <v>313</v>
      </c>
      <c r="J39" s="29">
        <f>[1]Feuil1!X145</f>
        <v>28.58</v>
      </c>
      <c r="K39" s="30">
        <f>[1]Feuil1!Y145</f>
        <v>55.69</v>
      </c>
      <c r="L39" s="28">
        <f>[1]Feuil1!AE145</f>
        <v>249</v>
      </c>
      <c r="M39" s="29">
        <f>[1]Feuil1!AF145</f>
        <v>22.74</v>
      </c>
      <c r="N39" s="30">
        <f>[1]Feuil1!AG145</f>
        <v>44.31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1:54">
      <c r="A40" s="28" t="str">
        <f>[1]Feuil1!E146</f>
        <v>Punaauia</v>
      </c>
      <c r="B40" s="29">
        <f>[1]Feuil1!F146</f>
        <v>3</v>
      </c>
      <c r="C40" s="29">
        <f>[1]Feuil1!G146</f>
        <v>1090</v>
      </c>
      <c r="D40" s="29">
        <f>[1]Feuil1!H146</f>
        <v>569</v>
      </c>
      <c r="E40" s="29">
        <f>[1]Feuil1!J146</f>
        <v>521</v>
      </c>
      <c r="F40" s="29">
        <f>[1]Feuil1!K146</f>
        <v>47.8</v>
      </c>
      <c r="G40" s="29">
        <f>[1]Feuil1!L146</f>
        <v>26</v>
      </c>
      <c r="H40" s="29">
        <f>[1]Feuil1!O146</f>
        <v>495</v>
      </c>
      <c r="I40" s="28">
        <f>[1]Feuil1!W146</f>
        <v>207</v>
      </c>
      <c r="J40" s="29">
        <f>[1]Feuil1!X146</f>
        <v>18.989999999999998</v>
      </c>
      <c r="K40" s="30">
        <f>[1]Feuil1!Y146</f>
        <v>41.82</v>
      </c>
      <c r="L40" s="28">
        <f>[1]Feuil1!AE146</f>
        <v>288</v>
      </c>
      <c r="M40" s="29">
        <f>[1]Feuil1!AF146</f>
        <v>26.42</v>
      </c>
      <c r="N40" s="30">
        <f>[1]Feuil1!AG146</f>
        <v>58.18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1:54">
      <c r="A41" s="28" t="str">
        <f>[1]Feuil1!E147</f>
        <v>Punaauia</v>
      </c>
      <c r="B41" s="29">
        <f>[1]Feuil1!F147</f>
        <v>4</v>
      </c>
      <c r="C41" s="29">
        <f>[1]Feuil1!G147</f>
        <v>1236</v>
      </c>
      <c r="D41" s="29">
        <f>[1]Feuil1!H147</f>
        <v>679</v>
      </c>
      <c r="E41" s="29">
        <f>[1]Feuil1!J147</f>
        <v>557</v>
      </c>
      <c r="F41" s="29">
        <f>[1]Feuil1!K147</f>
        <v>45.06</v>
      </c>
      <c r="G41" s="29">
        <f>[1]Feuil1!L147</f>
        <v>33</v>
      </c>
      <c r="H41" s="29">
        <f>[1]Feuil1!O147</f>
        <v>524</v>
      </c>
      <c r="I41" s="28">
        <f>[1]Feuil1!W147</f>
        <v>52</v>
      </c>
      <c r="J41" s="29">
        <f>[1]Feuil1!X147</f>
        <v>4.21</v>
      </c>
      <c r="K41" s="30">
        <f>[1]Feuil1!Y147</f>
        <v>9.92</v>
      </c>
      <c r="L41" s="28">
        <f>[1]Feuil1!AE147</f>
        <v>472</v>
      </c>
      <c r="M41" s="29">
        <f>[1]Feuil1!AF147</f>
        <v>38.19</v>
      </c>
      <c r="N41" s="30">
        <f>[1]Feuil1!AG147</f>
        <v>90.08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1:54">
      <c r="A42" s="28" t="str">
        <f>[1]Feuil1!E148</f>
        <v>Punaauia</v>
      </c>
      <c r="B42" s="29">
        <f>[1]Feuil1!F148</f>
        <v>5</v>
      </c>
      <c r="C42" s="29">
        <f>[1]Feuil1!G148</f>
        <v>1069</v>
      </c>
      <c r="D42" s="29">
        <f>[1]Feuil1!H148</f>
        <v>493</v>
      </c>
      <c r="E42" s="29">
        <f>[1]Feuil1!J148</f>
        <v>576</v>
      </c>
      <c r="F42" s="29">
        <f>[1]Feuil1!K148</f>
        <v>53.88</v>
      </c>
      <c r="G42" s="29">
        <f>[1]Feuil1!L148</f>
        <v>34</v>
      </c>
      <c r="H42" s="29">
        <f>[1]Feuil1!O148</f>
        <v>542</v>
      </c>
      <c r="I42" s="28">
        <f>[1]Feuil1!W148</f>
        <v>161</v>
      </c>
      <c r="J42" s="29">
        <f>[1]Feuil1!X148</f>
        <v>15.06</v>
      </c>
      <c r="K42" s="30">
        <f>[1]Feuil1!Y148</f>
        <v>29.7</v>
      </c>
      <c r="L42" s="28">
        <f>[1]Feuil1!AE148</f>
        <v>381</v>
      </c>
      <c r="M42" s="29">
        <f>[1]Feuil1!AF148</f>
        <v>35.64</v>
      </c>
      <c r="N42" s="30">
        <f>[1]Feuil1!AG148</f>
        <v>70.3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4">
      <c r="A43" s="28" t="str">
        <f>[1]Feuil1!E149</f>
        <v>Punaauia</v>
      </c>
      <c r="B43" s="29">
        <f>[1]Feuil1!F149</f>
        <v>6</v>
      </c>
      <c r="C43" s="29">
        <f>[1]Feuil1!G149</f>
        <v>1361</v>
      </c>
      <c r="D43" s="29">
        <f>[1]Feuil1!H149</f>
        <v>636</v>
      </c>
      <c r="E43" s="29">
        <f>[1]Feuil1!J149</f>
        <v>725</v>
      </c>
      <c r="F43" s="29">
        <f>[1]Feuil1!K149</f>
        <v>53.27</v>
      </c>
      <c r="G43" s="29">
        <f>[1]Feuil1!L149</f>
        <v>26</v>
      </c>
      <c r="H43" s="29">
        <f>[1]Feuil1!O149</f>
        <v>699</v>
      </c>
      <c r="I43" s="28">
        <f>[1]Feuil1!W149</f>
        <v>291</v>
      </c>
      <c r="J43" s="29">
        <f>[1]Feuil1!X149</f>
        <v>21.38</v>
      </c>
      <c r="K43" s="30">
        <f>[1]Feuil1!Y149</f>
        <v>41.63</v>
      </c>
      <c r="L43" s="28">
        <f>[1]Feuil1!AE149</f>
        <v>408</v>
      </c>
      <c r="M43" s="29">
        <f>[1]Feuil1!AF149</f>
        <v>29.98</v>
      </c>
      <c r="N43" s="30">
        <f>[1]Feuil1!AG149</f>
        <v>58.37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4">
      <c r="A44" s="28" t="str">
        <f>[1]Feuil1!E150</f>
        <v>Punaauia</v>
      </c>
      <c r="B44" s="29">
        <f>[1]Feuil1!F150</f>
        <v>7</v>
      </c>
      <c r="C44" s="29">
        <f>[1]Feuil1!G150</f>
        <v>1217</v>
      </c>
      <c r="D44" s="29">
        <f>[1]Feuil1!H150</f>
        <v>628</v>
      </c>
      <c r="E44" s="29">
        <f>[1]Feuil1!J150</f>
        <v>589</v>
      </c>
      <c r="F44" s="29">
        <f>[1]Feuil1!K150</f>
        <v>48.4</v>
      </c>
      <c r="G44" s="29">
        <f>[1]Feuil1!L150</f>
        <v>24</v>
      </c>
      <c r="H44" s="29">
        <f>[1]Feuil1!O150</f>
        <v>565</v>
      </c>
      <c r="I44" s="28">
        <f>[1]Feuil1!W150</f>
        <v>210</v>
      </c>
      <c r="J44" s="29">
        <f>[1]Feuil1!X150</f>
        <v>17.260000000000002</v>
      </c>
      <c r="K44" s="30">
        <f>[1]Feuil1!Y150</f>
        <v>37.17</v>
      </c>
      <c r="L44" s="28">
        <f>[1]Feuil1!AE150</f>
        <v>355</v>
      </c>
      <c r="M44" s="29">
        <f>[1]Feuil1!AF150</f>
        <v>29.17</v>
      </c>
      <c r="N44" s="30">
        <f>[1]Feuil1!AG150</f>
        <v>62.83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>
      <c r="A45" s="28" t="str">
        <f>[1]Feuil1!E151</f>
        <v>Punaauia</v>
      </c>
      <c r="B45" s="29">
        <f>[1]Feuil1!F151</f>
        <v>8</v>
      </c>
      <c r="C45" s="29">
        <f>[1]Feuil1!G151</f>
        <v>1116</v>
      </c>
      <c r="D45" s="29">
        <f>[1]Feuil1!H151</f>
        <v>502</v>
      </c>
      <c r="E45" s="29">
        <f>[1]Feuil1!J151</f>
        <v>614</v>
      </c>
      <c r="F45" s="29">
        <f>[1]Feuil1!K151</f>
        <v>55.02</v>
      </c>
      <c r="G45" s="29">
        <f>[1]Feuil1!L151</f>
        <v>25</v>
      </c>
      <c r="H45" s="29">
        <f>[1]Feuil1!O151</f>
        <v>589</v>
      </c>
      <c r="I45" s="28">
        <f>[1]Feuil1!W151</f>
        <v>269</v>
      </c>
      <c r="J45" s="29">
        <f>[1]Feuil1!X151</f>
        <v>24.1</v>
      </c>
      <c r="K45" s="30">
        <f>[1]Feuil1!Y151</f>
        <v>45.67</v>
      </c>
      <c r="L45" s="28">
        <f>[1]Feuil1!AE151</f>
        <v>320</v>
      </c>
      <c r="M45" s="29">
        <f>[1]Feuil1!AF151</f>
        <v>28.67</v>
      </c>
      <c r="N45" s="30">
        <f>[1]Feuil1!AG151</f>
        <v>54.33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4">
      <c r="A46" s="28" t="str">
        <f>[1]Feuil1!E152</f>
        <v>Punaauia</v>
      </c>
      <c r="B46" s="29">
        <f>[1]Feuil1!F152</f>
        <v>9</v>
      </c>
      <c r="C46" s="29">
        <f>[1]Feuil1!G152</f>
        <v>1311</v>
      </c>
      <c r="D46" s="29">
        <f>[1]Feuil1!H152</f>
        <v>636</v>
      </c>
      <c r="E46" s="29">
        <f>[1]Feuil1!J152</f>
        <v>675</v>
      </c>
      <c r="F46" s="29">
        <f>[1]Feuil1!K152</f>
        <v>51.49</v>
      </c>
      <c r="G46" s="29">
        <f>[1]Feuil1!L152</f>
        <v>26</v>
      </c>
      <c r="H46" s="29">
        <f>[1]Feuil1!O152</f>
        <v>649</v>
      </c>
      <c r="I46" s="28">
        <f>[1]Feuil1!W152</f>
        <v>275</v>
      </c>
      <c r="J46" s="29">
        <f>[1]Feuil1!X152</f>
        <v>20.98</v>
      </c>
      <c r="K46" s="30">
        <f>[1]Feuil1!Y152</f>
        <v>42.37</v>
      </c>
      <c r="L46" s="28">
        <f>[1]Feuil1!AE152</f>
        <v>374</v>
      </c>
      <c r="M46" s="29">
        <f>[1]Feuil1!AF152</f>
        <v>28.53</v>
      </c>
      <c r="N46" s="30">
        <f>[1]Feuil1!AG152</f>
        <v>57.63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1:54">
      <c r="A47" s="28" t="str">
        <f>[1]Feuil1!E153</f>
        <v>Punaauia</v>
      </c>
      <c r="B47" s="29">
        <f>[1]Feuil1!F153</f>
        <v>10</v>
      </c>
      <c r="C47" s="29">
        <f>[1]Feuil1!G153</f>
        <v>1276</v>
      </c>
      <c r="D47" s="29">
        <f>[1]Feuil1!H153</f>
        <v>600</v>
      </c>
      <c r="E47" s="29">
        <f>[1]Feuil1!J153</f>
        <v>676</v>
      </c>
      <c r="F47" s="29">
        <f>[1]Feuil1!K153</f>
        <v>52.98</v>
      </c>
      <c r="G47" s="29">
        <f>[1]Feuil1!L153</f>
        <v>22</v>
      </c>
      <c r="H47" s="29">
        <f>[1]Feuil1!O153</f>
        <v>654</v>
      </c>
      <c r="I47" s="28">
        <f>[1]Feuil1!W153</f>
        <v>257</v>
      </c>
      <c r="J47" s="29">
        <f>[1]Feuil1!X153</f>
        <v>20.14</v>
      </c>
      <c r="K47" s="30">
        <f>[1]Feuil1!Y153</f>
        <v>39.299999999999997</v>
      </c>
      <c r="L47" s="28">
        <f>[1]Feuil1!AE153</f>
        <v>397</v>
      </c>
      <c r="M47" s="29">
        <f>[1]Feuil1!AF153</f>
        <v>31.11</v>
      </c>
      <c r="N47" s="30">
        <f>[1]Feuil1!AG153</f>
        <v>60.7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1:54">
      <c r="A48" s="28" t="str">
        <f>[1]Feuil1!E154</f>
        <v>Punaauia</v>
      </c>
      <c r="B48" s="29">
        <f>[1]Feuil1!F154</f>
        <v>11</v>
      </c>
      <c r="C48" s="29">
        <f>[1]Feuil1!G154</f>
        <v>1346</v>
      </c>
      <c r="D48" s="29">
        <f>[1]Feuil1!H154</f>
        <v>672</v>
      </c>
      <c r="E48" s="29">
        <f>[1]Feuil1!J154</f>
        <v>674</v>
      </c>
      <c r="F48" s="29">
        <f>[1]Feuil1!K154</f>
        <v>50.07</v>
      </c>
      <c r="G48" s="29">
        <f>[1]Feuil1!L154</f>
        <v>23</v>
      </c>
      <c r="H48" s="29">
        <f>[1]Feuil1!O154</f>
        <v>651</v>
      </c>
      <c r="I48" s="28">
        <f>[1]Feuil1!W154</f>
        <v>206</v>
      </c>
      <c r="J48" s="29">
        <f>[1]Feuil1!X154</f>
        <v>15.3</v>
      </c>
      <c r="K48" s="30">
        <f>[1]Feuil1!Y154</f>
        <v>31.64</v>
      </c>
      <c r="L48" s="28">
        <f>[1]Feuil1!AE154</f>
        <v>445</v>
      </c>
      <c r="M48" s="29">
        <f>[1]Feuil1!AF154</f>
        <v>33.06</v>
      </c>
      <c r="N48" s="30">
        <f>[1]Feuil1!AG154</f>
        <v>68.36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1:54">
      <c r="A49" s="28" t="str">
        <f>[1]Feuil1!E155</f>
        <v>Punaauia</v>
      </c>
      <c r="B49" s="29">
        <f>[1]Feuil1!F155</f>
        <v>12</v>
      </c>
      <c r="C49" s="29">
        <f>[1]Feuil1!G155</f>
        <v>1177</v>
      </c>
      <c r="D49" s="29">
        <f>[1]Feuil1!H155</f>
        <v>581</v>
      </c>
      <c r="E49" s="29">
        <f>[1]Feuil1!J155</f>
        <v>596</v>
      </c>
      <c r="F49" s="29">
        <f>[1]Feuil1!K155</f>
        <v>50.64</v>
      </c>
      <c r="G49" s="29">
        <f>[1]Feuil1!L155</f>
        <v>21</v>
      </c>
      <c r="H49" s="29">
        <f>[1]Feuil1!O155</f>
        <v>575</v>
      </c>
      <c r="I49" s="28">
        <f>[1]Feuil1!W155</f>
        <v>246</v>
      </c>
      <c r="J49" s="29">
        <f>[1]Feuil1!X155</f>
        <v>20.9</v>
      </c>
      <c r="K49" s="30">
        <f>[1]Feuil1!Y155</f>
        <v>42.78</v>
      </c>
      <c r="L49" s="28">
        <f>[1]Feuil1!AE155</f>
        <v>329</v>
      </c>
      <c r="M49" s="29">
        <f>[1]Feuil1!AF155</f>
        <v>27.95</v>
      </c>
      <c r="N49" s="30">
        <f>[1]Feuil1!AG155</f>
        <v>57.22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1:54">
      <c r="A50" s="28" t="str">
        <f>[1]Feuil1!E156</f>
        <v>Punaauia</v>
      </c>
      <c r="B50" s="29">
        <f>[1]Feuil1!F156</f>
        <v>13</v>
      </c>
      <c r="C50" s="29">
        <f>[1]Feuil1!G156</f>
        <v>1093</v>
      </c>
      <c r="D50" s="29">
        <f>[1]Feuil1!H156</f>
        <v>538</v>
      </c>
      <c r="E50" s="29">
        <f>[1]Feuil1!J156</f>
        <v>555</v>
      </c>
      <c r="F50" s="29">
        <f>[1]Feuil1!K156</f>
        <v>50.78</v>
      </c>
      <c r="G50" s="29">
        <f>[1]Feuil1!L156</f>
        <v>26</v>
      </c>
      <c r="H50" s="29">
        <f>[1]Feuil1!O156</f>
        <v>529</v>
      </c>
      <c r="I50" s="28">
        <f>[1]Feuil1!W156</f>
        <v>191</v>
      </c>
      <c r="J50" s="29">
        <f>[1]Feuil1!X156</f>
        <v>17.47</v>
      </c>
      <c r="K50" s="30">
        <f>[1]Feuil1!Y156</f>
        <v>36.11</v>
      </c>
      <c r="L50" s="28">
        <f>[1]Feuil1!AE156</f>
        <v>338</v>
      </c>
      <c r="M50" s="29">
        <f>[1]Feuil1!AF156</f>
        <v>30.92</v>
      </c>
      <c r="N50" s="30">
        <f>[1]Feuil1!AG156</f>
        <v>63.89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1:54">
      <c r="A51" s="28" t="str">
        <f>[1]Feuil1!E157</f>
        <v>Punaauia</v>
      </c>
      <c r="B51" s="29">
        <f>[1]Feuil1!F157</f>
        <v>14</v>
      </c>
      <c r="C51" s="29">
        <f>[1]Feuil1!G157</f>
        <v>1161</v>
      </c>
      <c r="D51" s="29">
        <f>[1]Feuil1!H157</f>
        <v>612</v>
      </c>
      <c r="E51" s="29">
        <f>[1]Feuil1!J157</f>
        <v>549</v>
      </c>
      <c r="F51" s="29">
        <f>[1]Feuil1!K157</f>
        <v>47.29</v>
      </c>
      <c r="G51" s="29">
        <f>[1]Feuil1!L157</f>
        <v>22</v>
      </c>
      <c r="H51" s="29">
        <f>[1]Feuil1!O157</f>
        <v>527</v>
      </c>
      <c r="I51" s="28">
        <f>[1]Feuil1!W157</f>
        <v>141</v>
      </c>
      <c r="J51" s="29">
        <f>[1]Feuil1!X157</f>
        <v>12.14</v>
      </c>
      <c r="K51" s="30">
        <f>[1]Feuil1!Y157</f>
        <v>26.76</v>
      </c>
      <c r="L51" s="28">
        <f>[1]Feuil1!AE157</f>
        <v>386</v>
      </c>
      <c r="M51" s="29">
        <f>[1]Feuil1!AF157</f>
        <v>33.25</v>
      </c>
      <c r="N51" s="30">
        <f>[1]Feuil1!AG157</f>
        <v>73.239999999999995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  <row r="52" spans="1:54">
      <c r="A52" s="24" t="str">
        <f>UPPER([1]Feuil1!E176)</f>
        <v>TAHAA</v>
      </c>
      <c r="B52" s="31"/>
      <c r="C52" s="31">
        <f>SUM(C53:C60)</f>
        <v>4173</v>
      </c>
      <c r="D52" s="31">
        <f>SUM(D53:D60)</f>
        <v>1341</v>
      </c>
      <c r="E52" s="31">
        <f>SUM(E53:E60)</f>
        <v>2832</v>
      </c>
      <c r="F52" s="25">
        <f>E52/C52</f>
        <v>0.67864845434938892</v>
      </c>
      <c r="G52" s="31">
        <f>SUM(G53:G60)</f>
        <v>79</v>
      </c>
      <c r="H52" s="31">
        <f>SUM(H53:H60)</f>
        <v>2753</v>
      </c>
      <c r="I52" s="24">
        <f>SUM(I53:I60)</f>
        <v>1420</v>
      </c>
      <c r="J52" s="25">
        <f>I52/$C52</f>
        <v>0.34028277018931224</v>
      </c>
      <c r="K52" s="26">
        <f>I52/$H52</f>
        <v>0.51580094442426438</v>
      </c>
      <c r="L52" s="24">
        <f>SUM(L53:L60)</f>
        <v>1333</v>
      </c>
      <c r="M52" s="25">
        <f>L52/$C52</f>
        <v>0.31943445962137551</v>
      </c>
      <c r="N52" s="26">
        <f>L52/$H52</f>
        <v>0.48419905557573556</v>
      </c>
      <c r="O52" s="10"/>
      <c r="P52" s="27"/>
      <c r="Q52" s="27"/>
      <c r="R52" s="10"/>
      <c r="S52" s="27"/>
      <c r="T52" s="27"/>
      <c r="U52" s="10"/>
      <c r="V52" s="27"/>
      <c r="W52" s="27"/>
      <c r="X52" s="10"/>
      <c r="Y52" s="27"/>
      <c r="Z52" s="27"/>
      <c r="AA52" s="10"/>
      <c r="AB52" s="27"/>
      <c r="AC52" s="27"/>
      <c r="AD52" s="10"/>
      <c r="AE52" s="27"/>
      <c r="AF52" s="27"/>
      <c r="AG52" s="10"/>
      <c r="AH52" s="27"/>
      <c r="AI52" s="27"/>
      <c r="AJ52" s="10"/>
      <c r="AK52" s="27"/>
      <c r="AL52" s="27"/>
      <c r="AM52" s="10"/>
      <c r="AN52" s="27"/>
      <c r="AO52" s="27"/>
      <c r="AP52" s="10"/>
      <c r="AQ52" s="27"/>
      <c r="AR52" s="27"/>
      <c r="AS52" s="10"/>
      <c r="AT52" s="27"/>
      <c r="AU52" s="27"/>
      <c r="AV52" s="10"/>
      <c r="AW52" s="27"/>
      <c r="AX52" s="27"/>
      <c r="AY52" s="10"/>
      <c r="AZ52" s="27"/>
      <c r="BA52" s="27"/>
      <c r="BB52" s="10"/>
    </row>
    <row r="53" spans="1:54">
      <c r="A53" s="28" t="s">
        <v>24</v>
      </c>
      <c r="B53" s="29">
        <f>[1]Feuil1!F176</f>
        <v>1</v>
      </c>
      <c r="C53" s="29">
        <f>[1]Feuil1!G176</f>
        <v>897</v>
      </c>
      <c r="D53" s="29">
        <f>[1]Feuil1!H176</f>
        <v>252</v>
      </c>
      <c r="E53" s="29">
        <f>[1]Feuil1!J176</f>
        <v>645</v>
      </c>
      <c r="F53" s="29">
        <f>[1]Feuil1!K176</f>
        <v>71.91</v>
      </c>
      <c r="G53" s="29">
        <f>[1]Feuil1!L176</f>
        <v>40</v>
      </c>
      <c r="H53" s="29">
        <f>[1]Feuil1!O176</f>
        <v>605</v>
      </c>
      <c r="I53" s="28">
        <f>[1]Feuil1!W176</f>
        <v>290</v>
      </c>
      <c r="J53" s="29">
        <f>[1]Feuil1!X176</f>
        <v>32.33</v>
      </c>
      <c r="K53" s="30">
        <f>[1]Feuil1!Y176</f>
        <v>47.93</v>
      </c>
      <c r="L53" s="28">
        <f>[1]Feuil1!AE176</f>
        <v>315</v>
      </c>
      <c r="M53" s="29">
        <f>[1]Feuil1!AF176</f>
        <v>35.119999999999997</v>
      </c>
      <c r="N53" s="30">
        <f>[1]Feuil1!AG176</f>
        <v>52.07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</row>
    <row r="54" spans="1:54">
      <c r="A54" s="28" t="s">
        <v>25</v>
      </c>
      <c r="B54" s="29">
        <f>[1]Feuil1!F177</f>
        <v>2</v>
      </c>
      <c r="C54" s="29">
        <f>[1]Feuil1!G177</f>
        <v>453</v>
      </c>
      <c r="D54" s="29">
        <f>[1]Feuil1!H177</f>
        <v>191</v>
      </c>
      <c r="E54" s="29">
        <f>[1]Feuil1!J177</f>
        <v>262</v>
      </c>
      <c r="F54" s="29">
        <f>[1]Feuil1!K177</f>
        <v>57.84</v>
      </c>
      <c r="G54" s="29">
        <f>[1]Feuil1!L177</f>
        <v>6</v>
      </c>
      <c r="H54" s="29">
        <f>[1]Feuil1!O177</f>
        <v>256</v>
      </c>
      <c r="I54" s="28">
        <f>[1]Feuil1!W177</f>
        <v>163</v>
      </c>
      <c r="J54" s="29">
        <f>[1]Feuil1!X177</f>
        <v>35.979999999999997</v>
      </c>
      <c r="K54" s="30">
        <f>[1]Feuil1!Y177</f>
        <v>63.67</v>
      </c>
      <c r="L54" s="28">
        <f>[1]Feuil1!AE177</f>
        <v>93</v>
      </c>
      <c r="M54" s="29">
        <f>[1]Feuil1!AF177</f>
        <v>20.53</v>
      </c>
      <c r="N54" s="30">
        <f>[1]Feuil1!AG177</f>
        <v>36.33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</row>
    <row r="55" spans="1:54">
      <c r="A55" s="28" t="s">
        <v>26</v>
      </c>
      <c r="B55" s="29">
        <f>[1]Feuil1!F178</f>
        <v>3</v>
      </c>
      <c r="C55" s="29">
        <f>[1]Feuil1!G178</f>
        <v>452</v>
      </c>
      <c r="D55" s="29">
        <f>[1]Feuil1!H178</f>
        <v>176</v>
      </c>
      <c r="E55" s="29">
        <f>[1]Feuil1!J178</f>
        <v>276</v>
      </c>
      <c r="F55" s="29">
        <f>[1]Feuil1!K178</f>
        <v>61.06</v>
      </c>
      <c r="G55" s="29">
        <f>[1]Feuil1!L178</f>
        <v>7</v>
      </c>
      <c r="H55" s="29">
        <f>[1]Feuil1!O178</f>
        <v>269</v>
      </c>
      <c r="I55" s="28">
        <f>[1]Feuil1!W178</f>
        <v>132</v>
      </c>
      <c r="J55" s="29">
        <f>[1]Feuil1!X178</f>
        <v>29.2</v>
      </c>
      <c r="K55" s="30">
        <f>[1]Feuil1!Y178</f>
        <v>49.07</v>
      </c>
      <c r="L55" s="28">
        <f>[1]Feuil1!AE178</f>
        <v>137</v>
      </c>
      <c r="M55" s="29">
        <f>[1]Feuil1!AF178</f>
        <v>30.31</v>
      </c>
      <c r="N55" s="30">
        <f>[1]Feuil1!AG178</f>
        <v>50.93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</row>
    <row r="56" spans="1:54">
      <c r="A56" s="28" t="s">
        <v>27</v>
      </c>
      <c r="B56" s="29">
        <f>[1]Feuil1!F179</f>
        <v>4</v>
      </c>
      <c r="C56" s="29">
        <f>[1]Feuil1!G179</f>
        <v>427</v>
      </c>
      <c r="D56" s="29">
        <f>[1]Feuil1!H179</f>
        <v>174</v>
      </c>
      <c r="E56" s="29">
        <f>[1]Feuil1!J179</f>
        <v>253</v>
      </c>
      <c r="F56" s="29">
        <f>[1]Feuil1!K179</f>
        <v>59.25</v>
      </c>
      <c r="G56" s="29">
        <f>[1]Feuil1!L179</f>
        <v>12</v>
      </c>
      <c r="H56" s="29">
        <f>[1]Feuil1!O179</f>
        <v>241</v>
      </c>
      <c r="I56" s="28">
        <f>[1]Feuil1!W179</f>
        <v>134</v>
      </c>
      <c r="J56" s="29">
        <f>[1]Feuil1!X179</f>
        <v>31.38</v>
      </c>
      <c r="K56" s="30">
        <f>[1]Feuil1!Y179</f>
        <v>55.6</v>
      </c>
      <c r="L56" s="28">
        <f>[1]Feuil1!AE179</f>
        <v>107</v>
      </c>
      <c r="M56" s="29">
        <f>[1]Feuil1!AF179</f>
        <v>25.06</v>
      </c>
      <c r="N56" s="30">
        <f>[1]Feuil1!AG179</f>
        <v>44.4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4">
      <c r="A57" s="28" t="s">
        <v>28</v>
      </c>
      <c r="B57" s="29">
        <f>[1]Feuil1!F180</f>
        <v>5</v>
      </c>
      <c r="C57" s="29">
        <f>[1]Feuil1!G180</f>
        <v>398</v>
      </c>
      <c r="D57" s="29">
        <f>[1]Feuil1!H180</f>
        <v>138</v>
      </c>
      <c r="E57" s="29">
        <f>[1]Feuil1!J180</f>
        <v>260</v>
      </c>
      <c r="F57" s="29">
        <f>[1]Feuil1!K180</f>
        <v>65.33</v>
      </c>
      <c r="G57" s="29">
        <f>[1]Feuil1!L180</f>
        <v>3</v>
      </c>
      <c r="H57" s="29">
        <f>[1]Feuil1!O180</f>
        <v>257</v>
      </c>
      <c r="I57" s="28">
        <f>[1]Feuil1!W180</f>
        <v>144</v>
      </c>
      <c r="J57" s="29">
        <f>[1]Feuil1!X180</f>
        <v>36.18</v>
      </c>
      <c r="K57" s="30">
        <f>[1]Feuil1!Y180</f>
        <v>56.03</v>
      </c>
      <c r="L57" s="28">
        <f>[1]Feuil1!AE180</f>
        <v>113</v>
      </c>
      <c r="M57" s="29">
        <f>[1]Feuil1!AF180</f>
        <v>28.39</v>
      </c>
      <c r="N57" s="30">
        <f>[1]Feuil1!AG180</f>
        <v>43.97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4">
      <c r="A58" s="28" t="s">
        <v>29</v>
      </c>
      <c r="B58" s="29">
        <f>[1]Feuil1!F181</f>
        <v>6</v>
      </c>
      <c r="C58" s="29">
        <f>[1]Feuil1!G181</f>
        <v>742</v>
      </c>
      <c r="D58" s="29">
        <f>[1]Feuil1!H181</f>
        <v>204</v>
      </c>
      <c r="E58" s="29">
        <f>[1]Feuil1!J181</f>
        <v>538</v>
      </c>
      <c r="F58" s="29">
        <f>[1]Feuil1!K181</f>
        <v>72.510000000000005</v>
      </c>
      <c r="G58" s="29">
        <f>[1]Feuil1!L181</f>
        <v>6</v>
      </c>
      <c r="H58" s="29">
        <f>[1]Feuil1!O181</f>
        <v>532</v>
      </c>
      <c r="I58" s="28">
        <f>[1]Feuil1!W181</f>
        <v>245</v>
      </c>
      <c r="J58" s="29">
        <f>[1]Feuil1!X181</f>
        <v>33.020000000000003</v>
      </c>
      <c r="K58" s="30">
        <f>[1]Feuil1!Y181</f>
        <v>46.05</v>
      </c>
      <c r="L58" s="28">
        <f>[1]Feuil1!AE181</f>
        <v>287</v>
      </c>
      <c r="M58" s="29">
        <f>[1]Feuil1!AF181</f>
        <v>38.68</v>
      </c>
      <c r="N58" s="30">
        <f>[1]Feuil1!AG181</f>
        <v>53.95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4">
      <c r="A59" s="28" t="s">
        <v>30</v>
      </c>
      <c r="B59" s="29">
        <f>[1]Feuil1!F182</f>
        <v>7</v>
      </c>
      <c r="C59" s="29">
        <f>[1]Feuil1!G182</f>
        <v>449</v>
      </c>
      <c r="D59" s="29">
        <f>[1]Feuil1!H182</f>
        <v>106</v>
      </c>
      <c r="E59" s="29">
        <f>[1]Feuil1!J182</f>
        <v>343</v>
      </c>
      <c r="F59" s="29">
        <f>[1]Feuil1!K182</f>
        <v>76.39</v>
      </c>
      <c r="G59" s="29">
        <f>[1]Feuil1!L182</f>
        <v>2</v>
      </c>
      <c r="H59" s="29">
        <f>[1]Feuil1!O182</f>
        <v>341</v>
      </c>
      <c r="I59" s="28">
        <f>[1]Feuil1!W182</f>
        <v>165</v>
      </c>
      <c r="J59" s="29">
        <f>[1]Feuil1!X182</f>
        <v>36.75</v>
      </c>
      <c r="K59" s="30">
        <f>[1]Feuil1!Y182</f>
        <v>48.39</v>
      </c>
      <c r="L59" s="28">
        <f>[1]Feuil1!AE182</f>
        <v>176</v>
      </c>
      <c r="M59" s="29">
        <f>[1]Feuil1!AF182</f>
        <v>39.200000000000003</v>
      </c>
      <c r="N59" s="30">
        <f>[1]Feuil1!AG182</f>
        <v>51.61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4">
      <c r="A60" s="28" t="s">
        <v>31</v>
      </c>
      <c r="B60" s="29">
        <f>[1]Feuil1!F183</f>
        <v>8</v>
      </c>
      <c r="C60" s="29">
        <f>[1]Feuil1!G183</f>
        <v>355</v>
      </c>
      <c r="D60" s="29">
        <f>[1]Feuil1!H183</f>
        <v>100</v>
      </c>
      <c r="E60" s="29">
        <f>[1]Feuil1!J183</f>
        <v>255</v>
      </c>
      <c r="F60" s="29">
        <f>[1]Feuil1!K183</f>
        <v>71.83</v>
      </c>
      <c r="G60" s="29">
        <f>[1]Feuil1!L183</f>
        <v>3</v>
      </c>
      <c r="H60" s="29">
        <f>[1]Feuil1!O183</f>
        <v>252</v>
      </c>
      <c r="I60" s="28">
        <f>[1]Feuil1!W183</f>
        <v>147</v>
      </c>
      <c r="J60" s="29">
        <f>[1]Feuil1!X183</f>
        <v>41.41</v>
      </c>
      <c r="K60" s="30">
        <f>[1]Feuil1!Y183</f>
        <v>58.33</v>
      </c>
      <c r="L60" s="28">
        <f>[1]Feuil1!AE183</f>
        <v>105</v>
      </c>
      <c r="M60" s="29">
        <f>[1]Feuil1!AF183</f>
        <v>29.58</v>
      </c>
      <c r="N60" s="30">
        <f>[1]Feuil1!AG183</f>
        <v>41.67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1:54">
      <c r="A61" s="24" t="str">
        <f>UPPER([1]Feuil1!E200)</f>
        <v>TAPUTAPUATEA</v>
      </c>
      <c r="B61" s="31"/>
      <c r="C61" s="31">
        <f>SUM(C62:C65)</f>
        <v>3407</v>
      </c>
      <c r="D61" s="31">
        <f>SUM(D62:D65)</f>
        <v>1015</v>
      </c>
      <c r="E61" s="31">
        <f>SUM(E62:E65)</f>
        <v>2392</v>
      </c>
      <c r="F61" s="25">
        <f>E61/C61</f>
        <v>0.70208394481948933</v>
      </c>
      <c r="G61" s="31">
        <f>SUM(G62:G65)</f>
        <v>100</v>
      </c>
      <c r="H61" s="31">
        <f>SUM(H62:H65)</f>
        <v>2292</v>
      </c>
      <c r="I61" s="24">
        <f>SUM(I62:I65)</f>
        <v>1002</v>
      </c>
      <c r="J61" s="25">
        <f>I61/$C61</f>
        <v>0.29410038156736129</v>
      </c>
      <c r="K61" s="26">
        <f>I61/$H61</f>
        <v>0.43717277486910994</v>
      </c>
      <c r="L61" s="24">
        <f>SUM(L62:L65)</f>
        <v>1290</v>
      </c>
      <c r="M61" s="25">
        <f>L61/$C61</f>
        <v>0.37863222776636335</v>
      </c>
      <c r="N61" s="26">
        <f>L61/$H61</f>
        <v>0.56282722513089001</v>
      </c>
      <c r="O61" s="10"/>
      <c r="P61" s="27"/>
      <c r="Q61" s="27"/>
      <c r="R61" s="10"/>
      <c r="S61" s="27"/>
      <c r="T61" s="27"/>
      <c r="U61" s="10"/>
      <c r="V61" s="27"/>
      <c r="W61" s="27"/>
      <c r="X61" s="10"/>
      <c r="Y61" s="27"/>
      <c r="Z61" s="27"/>
      <c r="AA61" s="10"/>
      <c r="AB61" s="27"/>
      <c r="AC61" s="27"/>
      <c r="AD61" s="10"/>
      <c r="AE61" s="27"/>
      <c r="AF61" s="27"/>
      <c r="AG61" s="10"/>
      <c r="AH61" s="27"/>
      <c r="AI61" s="27"/>
      <c r="AJ61" s="10"/>
      <c r="AK61" s="27"/>
      <c r="AL61" s="27"/>
      <c r="AM61" s="10"/>
      <c r="AN61" s="27"/>
      <c r="AO61" s="27"/>
      <c r="AP61" s="10"/>
      <c r="AQ61" s="27"/>
      <c r="AR61" s="27"/>
      <c r="AS61" s="10"/>
      <c r="AT61" s="27"/>
      <c r="AU61" s="27"/>
      <c r="AV61" s="10"/>
      <c r="AW61" s="27"/>
      <c r="AX61" s="27"/>
      <c r="AY61" s="10"/>
      <c r="AZ61" s="27"/>
      <c r="BA61" s="27"/>
      <c r="BB61" s="10"/>
    </row>
    <row r="62" spans="1:54">
      <c r="A62" s="28" t="s">
        <v>32</v>
      </c>
      <c r="B62" s="29">
        <f>[1]Feuil1!F200</f>
        <v>1</v>
      </c>
      <c r="C62" s="29">
        <f>[1]Feuil1!G200</f>
        <v>1114</v>
      </c>
      <c r="D62" s="29">
        <f>[1]Feuil1!H200</f>
        <v>393</v>
      </c>
      <c r="E62" s="29">
        <f>[1]Feuil1!J200</f>
        <v>721</v>
      </c>
      <c r="F62" s="29">
        <f>[1]Feuil1!K200</f>
        <v>64.72</v>
      </c>
      <c r="G62" s="29">
        <f>[1]Feuil1!L200</f>
        <v>48</v>
      </c>
      <c r="H62" s="29">
        <f>[1]Feuil1!O200</f>
        <v>673</v>
      </c>
      <c r="I62" s="28">
        <f>[1]Feuil1!W200</f>
        <v>270</v>
      </c>
      <c r="J62" s="29">
        <f>[1]Feuil1!X200</f>
        <v>24.24</v>
      </c>
      <c r="K62" s="30">
        <f>[1]Feuil1!Y200</f>
        <v>40.119999999999997</v>
      </c>
      <c r="L62" s="28">
        <f>[1]Feuil1!AE200</f>
        <v>403</v>
      </c>
      <c r="M62" s="29">
        <f>[1]Feuil1!AF200</f>
        <v>36.18</v>
      </c>
      <c r="N62" s="30">
        <f>[1]Feuil1!AG200</f>
        <v>59.88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1:54">
      <c r="A63" s="28" t="s">
        <v>33</v>
      </c>
      <c r="B63" s="29">
        <f>[1]Feuil1!F201</f>
        <v>2</v>
      </c>
      <c r="C63" s="29">
        <f>[1]Feuil1!G201</f>
        <v>1174</v>
      </c>
      <c r="D63" s="29">
        <f>[1]Feuil1!H201</f>
        <v>303</v>
      </c>
      <c r="E63" s="29">
        <f>[1]Feuil1!J201</f>
        <v>871</v>
      </c>
      <c r="F63" s="29">
        <f>[1]Feuil1!K201</f>
        <v>74.19</v>
      </c>
      <c r="G63" s="29">
        <f>[1]Feuil1!L201</f>
        <v>31</v>
      </c>
      <c r="H63" s="29">
        <f>[1]Feuil1!O201</f>
        <v>840</v>
      </c>
      <c r="I63" s="28">
        <f>[1]Feuil1!W201</f>
        <v>386</v>
      </c>
      <c r="J63" s="29">
        <f>[1]Feuil1!X201</f>
        <v>32.880000000000003</v>
      </c>
      <c r="K63" s="30">
        <f>[1]Feuil1!Y201</f>
        <v>45.95</v>
      </c>
      <c r="L63" s="28">
        <f>[1]Feuil1!AE201</f>
        <v>454</v>
      </c>
      <c r="M63" s="29">
        <f>[1]Feuil1!AF201</f>
        <v>38.67</v>
      </c>
      <c r="N63" s="30">
        <f>[1]Feuil1!AG201</f>
        <v>54.05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</row>
    <row r="64" spans="1:54">
      <c r="A64" s="28" t="s">
        <v>34</v>
      </c>
      <c r="B64" s="29">
        <f>[1]Feuil1!F202</f>
        <v>3</v>
      </c>
      <c r="C64" s="29">
        <f>[1]Feuil1!G202</f>
        <v>807</v>
      </c>
      <c r="D64" s="29">
        <f>[1]Feuil1!H202</f>
        <v>263</v>
      </c>
      <c r="E64" s="29">
        <f>[1]Feuil1!J202</f>
        <v>544</v>
      </c>
      <c r="F64" s="29">
        <f>[1]Feuil1!K202</f>
        <v>67.41</v>
      </c>
      <c r="G64" s="29">
        <f>[1]Feuil1!L202</f>
        <v>19</v>
      </c>
      <c r="H64" s="29">
        <f>[1]Feuil1!O202</f>
        <v>525</v>
      </c>
      <c r="I64" s="28">
        <f>[1]Feuil1!W202</f>
        <v>221</v>
      </c>
      <c r="J64" s="29">
        <f>[1]Feuil1!X202</f>
        <v>27.39</v>
      </c>
      <c r="K64" s="30">
        <f>[1]Feuil1!Y202</f>
        <v>42.1</v>
      </c>
      <c r="L64" s="28">
        <f>[1]Feuil1!AE202</f>
        <v>304</v>
      </c>
      <c r="M64" s="29">
        <f>[1]Feuil1!AF202</f>
        <v>37.67</v>
      </c>
      <c r="N64" s="30">
        <f>[1]Feuil1!AG202</f>
        <v>57.9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</row>
    <row r="65" spans="1:54">
      <c r="A65" s="28" t="s">
        <v>35</v>
      </c>
      <c r="B65" s="29">
        <f>[1]Feuil1!F203</f>
        <v>4</v>
      </c>
      <c r="C65" s="29">
        <f>[1]Feuil1!G203</f>
        <v>312</v>
      </c>
      <c r="D65" s="29">
        <f>[1]Feuil1!H203</f>
        <v>56</v>
      </c>
      <c r="E65" s="29">
        <f>[1]Feuil1!J203</f>
        <v>256</v>
      </c>
      <c r="F65" s="29">
        <f>[1]Feuil1!K203</f>
        <v>82.05</v>
      </c>
      <c r="G65" s="29">
        <f>[1]Feuil1!L203</f>
        <v>2</v>
      </c>
      <c r="H65" s="29">
        <f>[1]Feuil1!O203</f>
        <v>254</v>
      </c>
      <c r="I65" s="28">
        <f>[1]Feuil1!W203</f>
        <v>125</v>
      </c>
      <c r="J65" s="29">
        <f>[1]Feuil1!X203</f>
        <v>40.06</v>
      </c>
      <c r="K65" s="30">
        <f>[1]Feuil1!Y203</f>
        <v>49.21</v>
      </c>
      <c r="L65" s="28">
        <f>[1]Feuil1!AE203</f>
        <v>129</v>
      </c>
      <c r="M65" s="29">
        <f>[1]Feuil1!AF203</f>
        <v>41.35</v>
      </c>
      <c r="N65" s="30">
        <f>[1]Feuil1!AG203</f>
        <v>50.79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</row>
    <row r="66" spans="1:54">
      <c r="A66" s="24" t="str">
        <f>UPPER([1]Feuil1!E211)</f>
        <v>TUMARAA</v>
      </c>
      <c r="B66" s="31"/>
      <c r="C66" s="31">
        <f>SUM(C67:C71)</f>
        <v>3006</v>
      </c>
      <c r="D66" s="31">
        <f>SUM(D67:D71)</f>
        <v>922</v>
      </c>
      <c r="E66" s="31">
        <f>SUM(E67:E71)</f>
        <v>2084</v>
      </c>
      <c r="F66" s="25">
        <f>E66/C66</f>
        <v>0.69328010645375915</v>
      </c>
      <c r="G66" s="31">
        <f>SUM(G67:G71)</f>
        <v>51</v>
      </c>
      <c r="H66" s="31">
        <f>SUM(H67:H71)</f>
        <v>2033</v>
      </c>
      <c r="I66" s="24">
        <f>SUM(I67:I71)</f>
        <v>913</v>
      </c>
      <c r="J66" s="25">
        <f>I66/$C66</f>
        <v>0.30372588157019292</v>
      </c>
      <c r="K66" s="26">
        <f>I66/$H66</f>
        <v>0.44909001475651744</v>
      </c>
      <c r="L66" s="24">
        <f>SUM(L67:L71)</f>
        <v>1120</v>
      </c>
      <c r="M66" s="25">
        <f>L66/$C66</f>
        <v>0.37258815701929476</v>
      </c>
      <c r="N66" s="26">
        <f>L66/$H66</f>
        <v>0.55090998524348256</v>
      </c>
      <c r="O66" s="10"/>
      <c r="P66" s="27"/>
      <c r="Q66" s="27"/>
      <c r="R66" s="10"/>
      <c r="S66" s="27"/>
      <c r="T66" s="27"/>
      <c r="U66" s="10"/>
      <c r="V66" s="27"/>
      <c r="W66" s="27"/>
      <c r="X66" s="10"/>
      <c r="Y66" s="27"/>
      <c r="Z66" s="27"/>
      <c r="AA66" s="10"/>
      <c r="AB66" s="27"/>
      <c r="AC66" s="27"/>
      <c r="AD66" s="10"/>
      <c r="AE66" s="27"/>
      <c r="AF66" s="27"/>
      <c r="AG66" s="10"/>
      <c r="AH66" s="27"/>
      <c r="AI66" s="27"/>
      <c r="AJ66" s="10"/>
      <c r="AK66" s="27"/>
      <c r="AL66" s="27"/>
      <c r="AM66" s="10"/>
      <c r="AN66" s="27"/>
      <c r="AO66" s="27"/>
      <c r="AP66" s="10"/>
      <c r="AQ66" s="27"/>
      <c r="AR66" s="27"/>
      <c r="AS66" s="10"/>
      <c r="AT66" s="27"/>
      <c r="AU66" s="27"/>
      <c r="AV66" s="10"/>
      <c r="AW66" s="27"/>
      <c r="AX66" s="27"/>
      <c r="AY66" s="10"/>
      <c r="AZ66" s="27"/>
      <c r="BA66" s="27"/>
      <c r="BB66" s="10"/>
    </row>
    <row r="67" spans="1:54">
      <c r="A67" s="28" t="s">
        <v>36</v>
      </c>
      <c r="B67" s="29">
        <f>[1]Feuil1!F211</f>
        <v>1</v>
      </c>
      <c r="C67" s="29">
        <f>[1]Feuil1!G211</f>
        <v>753</v>
      </c>
      <c r="D67" s="29">
        <f>[1]Feuil1!H211</f>
        <v>302</v>
      </c>
      <c r="E67" s="29">
        <f>[1]Feuil1!J211</f>
        <v>451</v>
      </c>
      <c r="F67" s="29">
        <f>[1]Feuil1!K211</f>
        <v>59.89</v>
      </c>
      <c r="G67" s="29">
        <f>[1]Feuil1!L211</f>
        <v>20</v>
      </c>
      <c r="H67" s="29">
        <f>[1]Feuil1!O211</f>
        <v>431</v>
      </c>
      <c r="I67" s="28">
        <f>[1]Feuil1!W211</f>
        <v>188</v>
      </c>
      <c r="J67" s="29">
        <f>[1]Feuil1!X211</f>
        <v>24.97</v>
      </c>
      <c r="K67" s="30">
        <f>[1]Feuil1!Y211</f>
        <v>43.62</v>
      </c>
      <c r="L67" s="28">
        <f>[1]Feuil1!AE211</f>
        <v>243</v>
      </c>
      <c r="M67" s="29">
        <f>[1]Feuil1!AF211</f>
        <v>32.270000000000003</v>
      </c>
      <c r="N67" s="30">
        <f>[1]Feuil1!AG211</f>
        <v>56.38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</row>
    <row r="68" spans="1:54">
      <c r="A68" s="28" t="s">
        <v>37</v>
      </c>
      <c r="B68" s="29">
        <f>[1]Feuil1!F212</f>
        <v>2</v>
      </c>
      <c r="C68" s="29">
        <f>[1]Feuil1!G212</f>
        <v>751</v>
      </c>
      <c r="D68" s="29">
        <f>[1]Feuil1!H212</f>
        <v>189</v>
      </c>
      <c r="E68" s="29">
        <f>[1]Feuil1!J212</f>
        <v>562</v>
      </c>
      <c r="F68" s="29">
        <f>[1]Feuil1!K212</f>
        <v>74.83</v>
      </c>
      <c r="G68" s="29">
        <f>[1]Feuil1!L212</f>
        <v>5</v>
      </c>
      <c r="H68" s="29">
        <f>[1]Feuil1!O212</f>
        <v>557</v>
      </c>
      <c r="I68" s="28">
        <f>[1]Feuil1!W212</f>
        <v>197</v>
      </c>
      <c r="J68" s="29">
        <f>[1]Feuil1!X212</f>
        <v>26.23</v>
      </c>
      <c r="K68" s="30">
        <f>[1]Feuil1!Y212</f>
        <v>35.369999999999997</v>
      </c>
      <c r="L68" s="28">
        <f>[1]Feuil1!AE212</f>
        <v>360</v>
      </c>
      <c r="M68" s="29">
        <f>[1]Feuil1!AF212</f>
        <v>47.94</v>
      </c>
      <c r="N68" s="30">
        <f>[1]Feuil1!AG212</f>
        <v>64.63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1:54">
      <c r="A69" s="28" t="s">
        <v>38</v>
      </c>
      <c r="B69" s="29">
        <f>[1]Feuil1!F213</f>
        <v>3</v>
      </c>
      <c r="C69" s="29">
        <f>[1]Feuil1!G213</f>
        <v>390</v>
      </c>
      <c r="D69" s="29">
        <f>[1]Feuil1!H213</f>
        <v>111</v>
      </c>
      <c r="E69" s="29">
        <f>[1]Feuil1!J213</f>
        <v>279</v>
      </c>
      <c r="F69" s="29">
        <f>[1]Feuil1!K213</f>
        <v>71.540000000000006</v>
      </c>
      <c r="G69" s="29">
        <f>[1]Feuil1!L213</f>
        <v>7</v>
      </c>
      <c r="H69" s="29">
        <f>[1]Feuil1!O213</f>
        <v>272</v>
      </c>
      <c r="I69" s="28">
        <f>[1]Feuil1!W213</f>
        <v>124</v>
      </c>
      <c r="J69" s="29">
        <f>[1]Feuil1!X213</f>
        <v>31.79</v>
      </c>
      <c r="K69" s="30">
        <f>[1]Feuil1!Y213</f>
        <v>45.59</v>
      </c>
      <c r="L69" s="28">
        <f>[1]Feuil1!AE213</f>
        <v>148</v>
      </c>
      <c r="M69" s="29">
        <f>[1]Feuil1!AF213</f>
        <v>37.950000000000003</v>
      </c>
      <c r="N69" s="30">
        <f>[1]Feuil1!AG213</f>
        <v>54.41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</row>
    <row r="70" spans="1:54">
      <c r="A70" s="28" t="s">
        <v>39</v>
      </c>
      <c r="B70" s="29">
        <f>[1]Feuil1!F214</f>
        <v>4</v>
      </c>
      <c r="C70" s="29">
        <f>[1]Feuil1!G214</f>
        <v>771</v>
      </c>
      <c r="D70" s="29">
        <f>[1]Feuil1!H214</f>
        <v>228</v>
      </c>
      <c r="E70" s="29">
        <f>[1]Feuil1!J214</f>
        <v>543</v>
      </c>
      <c r="F70" s="29">
        <f>[1]Feuil1!K214</f>
        <v>70.430000000000007</v>
      </c>
      <c r="G70" s="29">
        <f>[1]Feuil1!L214</f>
        <v>14</v>
      </c>
      <c r="H70" s="29">
        <f>[1]Feuil1!O214</f>
        <v>529</v>
      </c>
      <c r="I70" s="28">
        <f>[1]Feuil1!W214</f>
        <v>265</v>
      </c>
      <c r="J70" s="29">
        <f>[1]Feuil1!X214</f>
        <v>34.369999999999997</v>
      </c>
      <c r="K70" s="30">
        <f>[1]Feuil1!Y214</f>
        <v>50.09</v>
      </c>
      <c r="L70" s="28">
        <f>[1]Feuil1!AE214</f>
        <v>264</v>
      </c>
      <c r="M70" s="29">
        <f>[1]Feuil1!AF214</f>
        <v>34.24</v>
      </c>
      <c r="N70" s="30">
        <f>[1]Feuil1!AG214</f>
        <v>49.91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</row>
    <row r="71" spans="1:54">
      <c r="A71" s="28" t="s">
        <v>40</v>
      </c>
      <c r="B71" s="29">
        <f>[1]Feuil1!F215</f>
        <v>5</v>
      </c>
      <c r="C71" s="29">
        <f>[1]Feuil1!G215</f>
        <v>341</v>
      </c>
      <c r="D71" s="29">
        <f>[1]Feuil1!H215</f>
        <v>92</v>
      </c>
      <c r="E71" s="29">
        <f>[1]Feuil1!J215</f>
        <v>249</v>
      </c>
      <c r="F71" s="29">
        <f>[1]Feuil1!K215</f>
        <v>73.02</v>
      </c>
      <c r="G71" s="29">
        <f>[1]Feuil1!L215</f>
        <v>5</v>
      </c>
      <c r="H71" s="29">
        <f>[1]Feuil1!O215</f>
        <v>244</v>
      </c>
      <c r="I71" s="28">
        <f>[1]Feuil1!W215</f>
        <v>139</v>
      </c>
      <c r="J71" s="29">
        <f>[1]Feuil1!X215</f>
        <v>40.76</v>
      </c>
      <c r="K71" s="30">
        <f>[1]Feuil1!Y215</f>
        <v>56.97</v>
      </c>
      <c r="L71" s="28">
        <f>[1]Feuil1!AE215</f>
        <v>105</v>
      </c>
      <c r="M71" s="29">
        <f>[1]Feuil1!AF215</f>
        <v>30.79</v>
      </c>
      <c r="N71" s="30">
        <f>[1]Feuil1!AG215</f>
        <v>43.03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</row>
    <row r="72" spans="1:54">
      <c r="A72" s="24" t="str">
        <f>UPPER([1]Feuil1!E226)</f>
        <v>UTUROA</v>
      </c>
      <c r="B72" s="31"/>
      <c r="C72" s="31">
        <f>SUM(C73:C75)</f>
        <v>3104</v>
      </c>
      <c r="D72" s="31">
        <f t="shared" ref="D72:E72" si="2">SUM(D73:D75)</f>
        <v>1248</v>
      </c>
      <c r="E72" s="31">
        <f t="shared" si="2"/>
        <v>1856</v>
      </c>
      <c r="F72" s="25">
        <f>E72/C72</f>
        <v>0.59793814432989689</v>
      </c>
      <c r="G72" s="31">
        <f t="shared" ref="G72:I72" si="3">SUM(G73:G75)</f>
        <v>97</v>
      </c>
      <c r="H72" s="31">
        <f t="shared" si="3"/>
        <v>1759</v>
      </c>
      <c r="I72" s="24">
        <f t="shared" si="3"/>
        <v>896</v>
      </c>
      <c r="J72" s="25">
        <f>I72/$C72</f>
        <v>0.28865979381443296</v>
      </c>
      <c r="K72" s="26">
        <f>I72/$H72</f>
        <v>0.50938032973280278</v>
      </c>
      <c r="L72" s="24">
        <f t="shared" ref="L72" si="4">SUM(L73:L75)</f>
        <v>863</v>
      </c>
      <c r="M72" s="25">
        <f>L72/$C72</f>
        <v>0.27802835051546393</v>
      </c>
      <c r="N72" s="26">
        <f>L72/$H72</f>
        <v>0.49061967026719727</v>
      </c>
      <c r="O72" s="10"/>
      <c r="P72" s="27"/>
      <c r="Q72" s="27"/>
      <c r="R72" s="10"/>
      <c r="S72" s="27"/>
      <c r="T72" s="27"/>
      <c r="U72" s="10"/>
      <c r="V72" s="27"/>
      <c r="W72" s="27"/>
      <c r="X72" s="10"/>
      <c r="Y72" s="27"/>
      <c r="Z72" s="27"/>
      <c r="AA72" s="10"/>
      <c r="AB72" s="27"/>
      <c r="AC72" s="27"/>
      <c r="AD72" s="10"/>
      <c r="AE72" s="27"/>
      <c r="AF72" s="27"/>
      <c r="AG72" s="10"/>
      <c r="AH72" s="27"/>
      <c r="AI72" s="27"/>
      <c r="AJ72" s="10"/>
      <c r="AK72" s="27"/>
      <c r="AL72" s="27"/>
      <c r="AM72" s="10"/>
      <c r="AN72" s="27"/>
      <c r="AO72" s="27"/>
      <c r="AP72" s="10"/>
      <c r="AQ72" s="27"/>
      <c r="AR72" s="27"/>
      <c r="AS72" s="10"/>
      <c r="AT72" s="27"/>
      <c r="AU72" s="27"/>
      <c r="AV72" s="10"/>
      <c r="AW72" s="27"/>
      <c r="AX72" s="27"/>
      <c r="AY72" s="10"/>
      <c r="AZ72" s="27"/>
      <c r="BA72" s="27"/>
      <c r="BB72" s="10"/>
    </row>
    <row r="73" spans="1:54">
      <c r="A73" s="28" t="str">
        <f>[1]Feuil1!E226</f>
        <v>Uturoa</v>
      </c>
      <c r="B73" s="29">
        <f>[1]Feuil1!F226</f>
        <v>1</v>
      </c>
      <c r="C73" s="29">
        <f>[1]Feuil1!G226</f>
        <v>1137</v>
      </c>
      <c r="D73" s="29">
        <f>[1]Feuil1!H226</f>
        <v>494</v>
      </c>
      <c r="E73" s="29">
        <f>[1]Feuil1!J226</f>
        <v>643</v>
      </c>
      <c r="F73" s="29">
        <f>[1]Feuil1!K226</f>
        <v>56.55</v>
      </c>
      <c r="G73" s="29">
        <f>[1]Feuil1!L226</f>
        <v>54</v>
      </c>
      <c r="H73" s="29">
        <f>[1]Feuil1!O226</f>
        <v>589</v>
      </c>
      <c r="I73" s="28">
        <f>[1]Feuil1!W226</f>
        <v>261</v>
      </c>
      <c r="J73" s="29">
        <f>[1]Feuil1!X226</f>
        <v>22.96</v>
      </c>
      <c r="K73" s="30">
        <f>[1]Feuil1!Y226</f>
        <v>44.31</v>
      </c>
      <c r="L73" s="28">
        <f>[1]Feuil1!AE226</f>
        <v>328</v>
      </c>
      <c r="M73" s="29">
        <f>[1]Feuil1!AF226</f>
        <v>28.85</v>
      </c>
      <c r="N73" s="30">
        <f>[1]Feuil1!AG226</f>
        <v>55.69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</row>
    <row r="74" spans="1:54">
      <c r="A74" s="28" t="str">
        <f>[1]Feuil1!E227</f>
        <v>Uturoa</v>
      </c>
      <c r="B74" s="29">
        <f>[1]Feuil1!F227</f>
        <v>2</v>
      </c>
      <c r="C74" s="29">
        <f>[1]Feuil1!G227</f>
        <v>970</v>
      </c>
      <c r="D74" s="29">
        <f>[1]Feuil1!H227</f>
        <v>406</v>
      </c>
      <c r="E74" s="29">
        <f>[1]Feuil1!J227</f>
        <v>564</v>
      </c>
      <c r="F74" s="29">
        <f>[1]Feuil1!K227</f>
        <v>58.14</v>
      </c>
      <c r="G74" s="29">
        <f>[1]Feuil1!L227</f>
        <v>22</v>
      </c>
      <c r="H74" s="29">
        <f>[1]Feuil1!O227</f>
        <v>542</v>
      </c>
      <c r="I74" s="28">
        <f>[1]Feuil1!W227</f>
        <v>297</v>
      </c>
      <c r="J74" s="29">
        <f>[1]Feuil1!X227</f>
        <v>30.62</v>
      </c>
      <c r="K74" s="30">
        <f>[1]Feuil1!Y227</f>
        <v>54.8</v>
      </c>
      <c r="L74" s="28">
        <f>[1]Feuil1!AE227</f>
        <v>245</v>
      </c>
      <c r="M74" s="29">
        <f>[1]Feuil1!AF227</f>
        <v>25.26</v>
      </c>
      <c r="N74" s="30">
        <f>[1]Feuil1!AG227</f>
        <v>45.2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</row>
    <row r="75" spans="1:54" ht="14" thickBot="1">
      <c r="A75" s="32" t="str">
        <f>[1]Feuil1!E228</f>
        <v>Uturoa</v>
      </c>
      <c r="B75" s="33">
        <f>[1]Feuil1!F228</f>
        <v>3</v>
      </c>
      <c r="C75" s="33">
        <f>[1]Feuil1!G228</f>
        <v>997</v>
      </c>
      <c r="D75" s="33">
        <f>[1]Feuil1!H228</f>
        <v>348</v>
      </c>
      <c r="E75" s="33">
        <f>[1]Feuil1!J228</f>
        <v>649</v>
      </c>
      <c r="F75" s="33">
        <f>[1]Feuil1!K228</f>
        <v>65.099999999999994</v>
      </c>
      <c r="G75" s="33">
        <f>[1]Feuil1!L228</f>
        <v>21</v>
      </c>
      <c r="H75" s="33">
        <f>[1]Feuil1!O228</f>
        <v>628</v>
      </c>
      <c r="I75" s="32">
        <f>[1]Feuil1!W228</f>
        <v>338</v>
      </c>
      <c r="J75" s="33">
        <f>[1]Feuil1!X228</f>
        <v>33.9</v>
      </c>
      <c r="K75" s="34">
        <f>[1]Feuil1!Y228</f>
        <v>53.82</v>
      </c>
      <c r="L75" s="32">
        <f>[1]Feuil1!AE228</f>
        <v>290</v>
      </c>
      <c r="M75" s="33">
        <f>[1]Feuil1!AF228</f>
        <v>29.09</v>
      </c>
      <c r="N75" s="34">
        <f>[1]Feuil1!AG228</f>
        <v>46.18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</row>
    <row r="76" spans="1:54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</row>
    <row r="77" spans="1:54">
      <c r="A77" s="35"/>
      <c r="B77" s="35"/>
      <c r="C77" s="35"/>
      <c r="D77" s="35"/>
      <c r="E77" s="35"/>
      <c r="F77" s="35"/>
      <c r="G77" s="35"/>
      <c r="H77" s="35"/>
      <c r="I77" s="36" t="str">
        <f>[1]Feuil1!T$13</f>
        <v>NENA</v>
      </c>
      <c r="J77" s="37"/>
      <c r="K77" s="38" t="str">
        <f>[1]Feuil1!U$13</f>
        <v>Tauhiti</v>
      </c>
      <c r="L77" s="36" t="str">
        <f>[1]Feuil1!AB$13</f>
        <v>TUAIVA</v>
      </c>
      <c r="M77" s="37"/>
      <c r="N77" s="38" t="str">
        <f>[1]Feuil1!AC$13</f>
        <v>Jean-Paul</v>
      </c>
      <c r="O77" s="8"/>
      <c r="P77" s="8"/>
      <c r="Q77" s="9"/>
      <c r="R77" s="8"/>
      <c r="S77" s="8"/>
      <c r="T77" s="9"/>
      <c r="U77" s="8"/>
      <c r="V77" s="8"/>
      <c r="W77" s="9"/>
      <c r="X77" s="8"/>
      <c r="Y77" s="8"/>
      <c r="Z77" s="9"/>
      <c r="AA77" s="8"/>
      <c r="AB77" s="8"/>
      <c r="AC77" s="9"/>
      <c r="AD77" s="8"/>
      <c r="AE77" s="8"/>
      <c r="AF77" s="9"/>
      <c r="AG77" s="8"/>
      <c r="AH77" s="8"/>
      <c r="AI77" s="9"/>
      <c r="AJ77" s="8"/>
      <c r="AK77" s="8"/>
      <c r="AL77" s="9"/>
      <c r="AM77" s="8"/>
      <c r="AN77" s="8"/>
      <c r="AO77" s="9"/>
      <c r="AP77" s="8"/>
      <c r="AQ77" s="8"/>
      <c r="AR77" s="9"/>
      <c r="AS77" s="8"/>
      <c r="AT77" s="8"/>
      <c r="AU77" s="10"/>
      <c r="AV77" s="8"/>
      <c r="AW77" s="11"/>
      <c r="AX77" s="9"/>
      <c r="AY77" s="8"/>
      <c r="AZ77" s="11"/>
      <c r="BA77" s="9"/>
      <c r="BB77" s="10"/>
    </row>
    <row r="78" spans="1:54" ht="27" thickBot="1">
      <c r="A78" s="39" t="s">
        <v>41</v>
      </c>
      <c r="B78" s="40" t="s">
        <v>42</v>
      </c>
      <c r="C78" s="39" t="s">
        <v>3</v>
      </c>
      <c r="D78" s="39" t="s">
        <v>4</v>
      </c>
      <c r="E78" s="39" t="s">
        <v>5</v>
      </c>
      <c r="F78" s="39" t="s">
        <v>43</v>
      </c>
      <c r="G78" s="39" t="s">
        <v>7</v>
      </c>
      <c r="H78" s="39" t="s">
        <v>8</v>
      </c>
      <c r="I78" s="41" t="s">
        <v>9</v>
      </c>
      <c r="J78" s="42" t="s">
        <v>44</v>
      </c>
      <c r="K78" s="43" t="s">
        <v>11</v>
      </c>
      <c r="L78" s="41" t="s">
        <v>9</v>
      </c>
      <c r="M78" s="42" t="s">
        <v>44</v>
      </c>
      <c r="N78" s="43" t="s">
        <v>11</v>
      </c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10"/>
    </row>
    <row r="79" spans="1:54" ht="14" thickBot="1">
      <c r="A79" s="45" t="s">
        <v>45</v>
      </c>
      <c r="B79" s="46">
        <f>COUNTA(B5:B75)</f>
        <v>62</v>
      </c>
      <c r="C79" s="46">
        <f>SUM(C72+C66+C61+C52+C37+C35+C26+C11+C5)</f>
        <v>59645</v>
      </c>
      <c r="D79" s="46">
        <f t="shared" ref="D79:L79" si="5">SUM(D72+D66+D61+D52+D37+D35+D26+D11+D5)</f>
        <v>26900</v>
      </c>
      <c r="E79" s="46">
        <f t="shared" si="5"/>
        <v>32745</v>
      </c>
      <c r="F79" s="47">
        <f>E79/C79</f>
        <v>0.54899823958420657</v>
      </c>
      <c r="G79" s="46">
        <f t="shared" si="5"/>
        <v>1195</v>
      </c>
      <c r="H79" s="46">
        <f t="shared" si="5"/>
        <v>31550</v>
      </c>
      <c r="I79" s="45">
        <f t="shared" si="5"/>
        <v>15699</v>
      </c>
      <c r="J79" s="47">
        <f>I79/$C79</f>
        <v>0.26320730991700897</v>
      </c>
      <c r="K79" s="47">
        <f>I79/$H79</f>
        <v>0.49759112519809828</v>
      </c>
      <c r="L79" s="45">
        <f t="shared" si="5"/>
        <v>15851</v>
      </c>
      <c r="M79" s="47">
        <f>L79/$C79</f>
        <v>0.26575572135132869</v>
      </c>
      <c r="N79" s="48">
        <f>L79/$H79</f>
        <v>0.50240887480190177</v>
      </c>
      <c r="O79" s="10"/>
      <c r="P79" s="27"/>
      <c r="Q79" s="27"/>
      <c r="R79" s="10"/>
      <c r="S79" s="27"/>
      <c r="T79" s="27"/>
      <c r="U79" s="10"/>
      <c r="V79" s="27"/>
      <c r="W79" s="27"/>
      <c r="X79" s="10"/>
      <c r="Y79" s="27"/>
      <c r="Z79" s="27"/>
      <c r="AA79" s="10"/>
      <c r="AB79" s="27"/>
      <c r="AC79" s="27"/>
      <c r="AD79" s="10"/>
      <c r="AE79" s="27"/>
      <c r="AF79" s="27"/>
      <c r="AG79" s="10"/>
      <c r="AH79" s="27"/>
      <c r="AI79" s="27"/>
      <c r="AJ79" s="10"/>
      <c r="AK79" s="27"/>
      <c r="AL79" s="27"/>
      <c r="AM79" s="10"/>
      <c r="AN79" s="27"/>
      <c r="AO79" s="27"/>
      <c r="AP79" s="10"/>
      <c r="AQ79" s="27"/>
      <c r="AR79" s="27"/>
      <c r="AS79" s="10"/>
      <c r="AT79" s="27"/>
      <c r="AU79" s="27"/>
      <c r="AV79" s="10"/>
      <c r="AW79" s="27"/>
      <c r="AX79" s="27"/>
      <c r="AY79" s="10"/>
      <c r="AZ79" s="27"/>
      <c r="BA79" s="27"/>
      <c r="BB79" s="10"/>
    </row>
    <row r="80" spans="1:54">
      <c r="A80" s="49"/>
    </row>
    <row r="82" spans="1:53" ht="14" thickBot="1">
      <c r="A82" s="33"/>
      <c r="B82" s="33"/>
      <c r="C82" s="33"/>
      <c r="D82" s="33"/>
      <c r="E82" s="33"/>
      <c r="F82" s="33"/>
      <c r="G82" s="33"/>
      <c r="H82" s="33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</row>
    <row r="83" spans="1:53">
      <c r="I83" s="50"/>
      <c r="J83" s="50"/>
      <c r="K83" s="50"/>
      <c r="L83" s="50"/>
      <c r="M83" s="50"/>
      <c r="N83" s="50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</row>
    <row r="84" spans="1:53"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</row>
    <row r="85" spans="1:53" ht="27" thickBot="1">
      <c r="A85" s="12" t="str">
        <f>'[1]Bureau de vote'!$A$286</f>
        <v>TOTAL</v>
      </c>
      <c r="B85" s="52" t="str">
        <f>'[1]Bureau de vote'!$B$286</f>
        <v>Nbr bureau de vote</v>
      </c>
      <c r="C85" s="12" t="str">
        <f>'[1]Bureau de vote'!$C$286</f>
        <v>Inscrits</v>
      </c>
      <c r="D85" s="12" t="str">
        <f>'[1]Bureau de vote'!$D$286</f>
        <v>Abstentions</v>
      </c>
      <c r="E85" s="12" t="str">
        <f>'[1]Bureau de vote'!$E$286</f>
        <v>Votants</v>
      </c>
      <c r="F85" s="12" t="str">
        <f>'[1]Bureau de vote'!$F$286</f>
        <v>% Particip.</v>
      </c>
      <c r="G85" s="12" t="str">
        <f>'[1]Bureau de vote'!$G$286</f>
        <v>Blancs et nuls</v>
      </c>
      <c r="H85" s="12" t="str">
        <f>'[1]Bureau de vote'!$H$286</f>
        <v>Exprimés</v>
      </c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</row>
    <row r="86" spans="1:53" ht="14" thickBot="1">
      <c r="A86" s="54" t="str">
        <f>'[1]Bureau de vote'!$A$287</f>
        <v>POLYNÉSIE FRANÇAISE</v>
      </c>
      <c r="B86" s="55">
        <f>'[1]Bureau de vote'!$B$287</f>
        <v>227</v>
      </c>
      <c r="C86" s="55">
        <f>'[1]Bureau de vote'!$C$287</f>
        <v>186547</v>
      </c>
      <c r="D86" s="55">
        <f>'[1]Bureau de vote'!$D$287</f>
        <v>85850</v>
      </c>
      <c r="E86" s="55">
        <f>'[1]Bureau de vote'!$E$287</f>
        <v>100697</v>
      </c>
      <c r="F86" s="56">
        <f>'[1]Bureau de vote'!$F$287</f>
        <v>0.53979426096372496</v>
      </c>
      <c r="G86" s="55">
        <f>'[1]Bureau de vote'!$G$287</f>
        <v>3510</v>
      </c>
      <c r="H86" s="57">
        <f>'[1]Bureau de vote'!$H$287</f>
        <v>97187</v>
      </c>
      <c r="I86" s="29"/>
      <c r="J86" s="29"/>
      <c r="K86" s="58"/>
      <c r="L86" s="29"/>
      <c r="M86" s="29"/>
      <c r="N86" s="58"/>
      <c r="O86" s="29"/>
      <c r="P86" s="29"/>
      <c r="Q86" s="58"/>
      <c r="R86" s="29"/>
      <c r="S86" s="29"/>
      <c r="T86" s="58"/>
      <c r="U86" s="29"/>
      <c r="V86" s="29"/>
      <c r="W86" s="58"/>
      <c r="X86" s="29"/>
      <c r="Y86" s="29"/>
      <c r="Z86" s="58"/>
      <c r="AA86" s="29"/>
      <c r="AB86" s="29"/>
      <c r="AC86" s="58"/>
      <c r="AD86" s="29"/>
      <c r="AE86" s="29"/>
      <c r="AF86" s="58"/>
      <c r="AG86" s="29"/>
      <c r="AH86" s="29"/>
      <c r="AI86" s="58"/>
      <c r="AJ86" s="29"/>
      <c r="AK86" s="29"/>
      <c r="AL86" s="58"/>
      <c r="AM86" s="29"/>
      <c r="AN86" s="29"/>
      <c r="AO86" s="58"/>
      <c r="AP86" s="29"/>
      <c r="AQ86" s="29"/>
      <c r="AR86" s="58"/>
      <c r="AS86" s="29"/>
      <c r="AT86" s="29"/>
      <c r="AU86" s="58"/>
      <c r="AV86" s="29"/>
      <c r="AW86" s="29"/>
      <c r="AX86" s="58"/>
      <c r="AY86" s="29"/>
      <c r="AZ86" s="29"/>
      <c r="BA86" s="58"/>
    </row>
    <row r="87" spans="1:53"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</row>
    <row r="88" spans="1:53"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</row>
  </sheetData>
  <sheetCalcPr fullCalcOnLoad="1"/>
  <mergeCells count="30">
    <mergeCell ref="AV77:AW77"/>
    <mergeCell ref="AY77:AZ77"/>
    <mergeCell ref="AD77:AE77"/>
    <mergeCell ref="AG77:AH77"/>
    <mergeCell ref="AJ77:AK77"/>
    <mergeCell ref="AM77:AN77"/>
    <mergeCell ref="AP77:AQ77"/>
    <mergeCell ref="AS77:AT77"/>
    <mergeCell ref="AS3:AT3"/>
    <mergeCell ref="AV3:AW3"/>
    <mergeCell ref="AY3:AZ3"/>
    <mergeCell ref="I77:J77"/>
    <mergeCell ref="L77:M77"/>
    <mergeCell ref="O77:P77"/>
    <mergeCell ref="R77:S77"/>
    <mergeCell ref="U77:V77"/>
    <mergeCell ref="X77:Y77"/>
    <mergeCell ref="AA77:AB77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conditionalFormatting sqref="V79 Y79 P79 AW79 AT79 AQ79 AN79 AK79 AH79 AE79 AB79">
    <cfRule type="cellIs" dxfId="0" priority="0" stopIfTrue="1" operator="greaterThanOrEqual">
      <formula>$A$80</formula>
    </cfRule>
  </conditionalFormatting>
  <pageMargins left="0.75196850393700787" right="0.75196850393700787" top="1" bottom="1" header="0.5" footer="0.5"/>
  <rowBreaks count="1" manualBreakCount="1">
    <brk id="51" max="16383" man="1" pt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Circo3 legislative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2012-06-17T07:56:39Z</dcterms:created>
  <dcterms:modified xsi:type="dcterms:W3CDTF">2012-06-17T07:58:03Z</dcterms:modified>
</cp:coreProperties>
</file>