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80" yWindow="2880" windowWidth="47200" windowHeight="28120" tabRatio="500"/>
  </bookViews>
  <sheets>
    <sheet name="Circo2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0" i="1"/>
  <c r="G30"/>
  <c r="F30"/>
  <c r="E30"/>
  <c r="D30"/>
  <c r="C30"/>
  <c r="B30"/>
  <c r="A30"/>
  <c r="H29"/>
  <c r="G29"/>
  <c r="F29"/>
  <c r="E29"/>
  <c r="D29"/>
  <c r="C29"/>
  <c r="B29"/>
  <c r="A29"/>
  <c r="N23"/>
  <c r="M23"/>
  <c r="L23"/>
  <c r="K23"/>
  <c r="J23"/>
  <c r="I23"/>
  <c r="H23"/>
  <c r="G23"/>
  <c r="F23"/>
  <c r="E23"/>
  <c r="D23"/>
  <c r="C23"/>
  <c r="B23"/>
  <c r="A23"/>
  <c r="L12"/>
  <c r="L13"/>
  <c r="L14"/>
  <c r="L15"/>
  <c r="L16"/>
  <c r="L22"/>
  <c r="H12"/>
  <c r="H13"/>
  <c r="H14"/>
  <c r="H15"/>
  <c r="H16"/>
  <c r="H22"/>
  <c r="N22"/>
  <c r="C12"/>
  <c r="C13"/>
  <c r="C14"/>
  <c r="C15"/>
  <c r="C16"/>
  <c r="C22"/>
  <c r="M22"/>
  <c r="I12"/>
  <c r="I13"/>
  <c r="I14"/>
  <c r="I15"/>
  <c r="I16"/>
  <c r="I22"/>
  <c r="K22"/>
  <c r="J22"/>
  <c r="G12"/>
  <c r="G13"/>
  <c r="G14"/>
  <c r="G15"/>
  <c r="G16"/>
  <c r="G22"/>
  <c r="E12"/>
  <c r="E13"/>
  <c r="E14"/>
  <c r="E15"/>
  <c r="E16"/>
  <c r="E22"/>
  <c r="F22"/>
  <c r="D12"/>
  <c r="D13"/>
  <c r="D14"/>
  <c r="D15"/>
  <c r="D16"/>
  <c r="D22"/>
  <c r="B22"/>
  <c r="L5"/>
  <c r="L6"/>
  <c r="L7"/>
  <c r="L8"/>
  <c r="L9"/>
  <c r="L10"/>
  <c r="L11"/>
  <c r="L21"/>
  <c r="H5"/>
  <c r="H6"/>
  <c r="H7"/>
  <c r="H8"/>
  <c r="H9"/>
  <c r="H10"/>
  <c r="H11"/>
  <c r="H21"/>
  <c r="N21"/>
  <c r="C5"/>
  <c r="C6"/>
  <c r="C7"/>
  <c r="C8"/>
  <c r="C9"/>
  <c r="C10"/>
  <c r="C11"/>
  <c r="C21"/>
  <c r="M21"/>
  <c r="I5"/>
  <c r="I6"/>
  <c r="I7"/>
  <c r="I8"/>
  <c r="I9"/>
  <c r="I10"/>
  <c r="I11"/>
  <c r="I21"/>
  <c r="K21"/>
  <c r="J21"/>
  <c r="G5"/>
  <c r="G6"/>
  <c r="G7"/>
  <c r="G8"/>
  <c r="G9"/>
  <c r="G10"/>
  <c r="G11"/>
  <c r="G21"/>
  <c r="E5"/>
  <c r="E6"/>
  <c r="E7"/>
  <c r="E8"/>
  <c r="E9"/>
  <c r="E10"/>
  <c r="E11"/>
  <c r="E21"/>
  <c r="F21"/>
  <c r="D5"/>
  <c r="D6"/>
  <c r="D7"/>
  <c r="D8"/>
  <c r="D9"/>
  <c r="D10"/>
  <c r="D11"/>
  <c r="D21"/>
  <c r="B21"/>
  <c r="N20"/>
  <c r="M20"/>
  <c r="L20"/>
  <c r="K20"/>
  <c r="J20"/>
  <c r="I20"/>
  <c r="H20"/>
  <c r="G20"/>
  <c r="F20"/>
  <c r="E20"/>
  <c r="D20"/>
  <c r="C20"/>
  <c r="B20"/>
  <c r="A20"/>
  <c r="N19"/>
  <c r="L19"/>
  <c r="K19"/>
  <c r="I19"/>
  <c r="N16"/>
  <c r="M16"/>
  <c r="K16"/>
  <c r="J16"/>
  <c r="F16"/>
  <c r="A16"/>
  <c r="N15"/>
  <c r="M15"/>
  <c r="K15"/>
  <c r="J15"/>
  <c r="F15"/>
  <c r="A15"/>
  <c r="N14"/>
  <c r="M14"/>
  <c r="K14"/>
  <c r="J14"/>
  <c r="F14"/>
  <c r="A14"/>
  <c r="N13"/>
  <c r="M13"/>
  <c r="K13"/>
  <c r="J13"/>
  <c r="F13"/>
  <c r="A13"/>
  <c r="N12"/>
  <c r="M12"/>
  <c r="K12"/>
  <c r="J12"/>
  <c r="F12"/>
  <c r="A12"/>
  <c r="N11"/>
  <c r="M11"/>
  <c r="K11"/>
  <c r="J11"/>
  <c r="F11"/>
  <c r="A11"/>
  <c r="N10"/>
  <c r="M10"/>
  <c r="K10"/>
  <c r="J10"/>
  <c r="F10"/>
  <c r="A10"/>
  <c r="N9"/>
  <c r="M9"/>
  <c r="K9"/>
  <c r="J9"/>
  <c r="F9"/>
  <c r="A9"/>
  <c r="N8"/>
  <c r="M8"/>
  <c r="K8"/>
  <c r="J8"/>
  <c r="F8"/>
  <c r="A8"/>
  <c r="N7"/>
  <c r="M7"/>
  <c r="K7"/>
  <c r="J7"/>
  <c r="F7"/>
  <c r="A7"/>
  <c r="N6"/>
  <c r="M6"/>
  <c r="K6"/>
  <c r="J6"/>
  <c r="F6"/>
  <c r="A6"/>
  <c r="N5"/>
  <c r="M5"/>
  <c r="K5"/>
  <c r="J5"/>
  <c r="F5"/>
  <c r="A5"/>
  <c r="N4"/>
  <c r="M4"/>
  <c r="L4"/>
  <c r="K4"/>
  <c r="J4"/>
  <c r="I4"/>
  <c r="H4"/>
  <c r="G4"/>
  <c r="F4"/>
  <c r="E4"/>
  <c r="D4"/>
  <c r="C4"/>
  <c r="A4"/>
  <c r="N3"/>
  <c r="L3"/>
  <c r="K3"/>
  <c r="I3"/>
  <c r="A2"/>
  <c r="C1"/>
</calcChain>
</file>

<file path=xl/sharedStrings.xml><?xml version="1.0" encoding="utf-8"?>
<sst xmlns="http://schemas.openxmlformats.org/spreadsheetml/2006/main" count="3" uniqueCount="3">
  <si>
    <t>Sous-total C2 - IDV</t>
    <phoneticPr fontId="3" type="noConversion"/>
  </si>
  <si>
    <t>Sous-total C2 - Australes</t>
    <phoneticPr fontId="3" type="noConversion"/>
  </si>
  <si>
    <t>LEGISLATIVES 2ème tour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</si>
</sst>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7" xfId="0" applyBorder="1"/>
    <xf numFmtId="10" fontId="0" fillId="0" borderId="0" xfId="0" applyNumberFormat="1" applyBorder="1"/>
    <xf numFmtId="10" fontId="0" fillId="0" borderId="8" xfId="0" applyNumberFormat="1" applyBorder="1"/>
    <xf numFmtId="10" fontId="0" fillId="0" borderId="0" xfId="0" applyNumberFormat="1" applyFill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10" fontId="0" fillId="0" borderId="4" xfId="0" applyNumberFormat="1" applyBorder="1"/>
    <xf numFmtId="10" fontId="0" fillId="0" borderId="6" xfId="0" applyNumberForma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3" borderId="0" xfId="0" applyFill="1"/>
    <xf numFmtId="10" fontId="0" fillId="3" borderId="0" xfId="0" applyNumberFormat="1" applyFill="1"/>
    <xf numFmtId="0" fontId="0" fillId="3" borderId="7" xfId="0" applyFill="1" applyBorder="1"/>
    <xf numFmtId="10" fontId="0" fillId="3" borderId="0" xfId="0" applyNumberFormat="1" applyFill="1" applyBorder="1"/>
    <xf numFmtId="10" fontId="0" fillId="3" borderId="8" xfId="0" applyNumberFormat="1" applyFill="1" applyBorder="1"/>
    <xf numFmtId="0" fontId="0" fillId="3" borderId="0" xfId="0" applyFill="1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10" fontId="0" fillId="2" borderId="10" xfId="0" applyNumberFormat="1" applyFill="1" applyBorder="1"/>
    <xf numFmtId="0" fontId="0" fillId="2" borderId="5" xfId="0" applyFill="1" applyBorder="1"/>
    <xf numFmtId="10" fontId="0" fillId="2" borderId="4" xfId="0" applyNumberFormat="1" applyFill="1" applyBorder="1"/>
    <xf numFmtId="10" fontId="0" fillId="2" borderId="6" xfId="0" applyNumberFormat="1" applyFill="1" applyBorder="1"/>
    <xf numFmtId="1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10" fontId="0" fillId="0" borderId="11" xfId="0" applyNumberFormat="1" applyBorder="1"/>
  </cellXfs>
  <cellStyles count="1">
    <cellStyle name="Normal" xfId="0" builtinId="0"/>
  </cellStyles>
  <dxfs count="1">
    <dxf>
      <font>
        <b/>
        <i val="0"/>
        <condense val="0"/>
        <extend val="0"/>
        <color indexed="27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esktop/2&#232;me%20tour%20-%20L&#233;gislatives/R&#233;sultats%20Provisoires%20Complets%202&#232;me%20tour%20L&#233;gislatives%20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h05"/>
      <sheetName val="20h24 59,91%"/>
      <sheetName val="20h30 64,32%"/>
      <sheetName val="20h44 72,25%"/>
      <sheetName val="20h53 74,45%"/>
      <sheetName val="21h02 79,30%"/>
      <sheetName val="21h07 85,90%"/>
      <sheetName val="21h13 91,19%"/>
      <sheetName val="21h19 97,36%"/>
      <sheetName val="Feuil12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Résultats provisoires pour la 2ème circonscription législative</v>
          </cell>
        </row>
        <row r="2">
          <cell r="A2">
            <v>39614</v>
          </cell>
        </row>
        <row r="3">
          <cell r="I3" t="str">
            <v>NEUFFER</v>
          </cell>
          <cell r="K3" t="str">
            <v>Philippe</v>
          </cell>
          <cell r="L3" t="str">
            <v>TAHUAITU</v>
          </cell>
          <cell r="N3" t="str">
            <v>Jonas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</row>
        <row r="5">
          <cell r="A5" t="str">
            <v>HITIAA O TE RA</v>
          </cell>
          <cell r="C5">
            <v>6941</v>
          </cell>
          <cell r="D5">
            <v>2626</v>
          </cell>
          <cell r="E5">
            <v>4315</v>
          </cell>
          <cell r="F5">
            <v>0.62166834750036015</v>
          </cell>
          <cell r="G5">
            <v>99</v>
          </cell>
          <cell r="H5">
            <v>4216</v>
          </cell>
          <cell r="I5">
            <v>1994</v>
          </cell>
          <cell r="J5">
            <v>0.28727849013110501</v>
          </cell>
          <cell r="K5">
            <v>0.47296015180265655</v>
          </cell>
          <cell r="L5">
            <v>2222</v>
          </cell>
          <cell r="M5">
            <v>0.32012678288431062</v>
          </cell>
          <cell r="N5">
            <v>0.52703984819734351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A12" t="str">
            <v>MAHINA</v>
          </cell>
          <cell r="C12">
            <v>11205</v>
          </cell>
          <cell r="D12">
            <v>6460</v>
          </cell>
          <cell r="E12">
            <v>4745</v>
          </cell>
          <cell r="F12">
            <v>0.42347166443551987</v>
          </cell>
          <cell r="G12">
            <v>199</v>
          </cell>
          <cell r="H12">
            <v>4546</v>
          </cell>
          <cell r="I12">
            <v>2147</v>
          </cell>
          <cell r="J12">
            <v>0.19161088799643017</v>
          </cell>
          <cell r="K12">
            <v>0.47228332600087991</v>
          </cell>
          <cell r="L12">
            <v>2399</v>
          </cell>
          <cell r="M12">
            <v>0.21410084783578759</v>
          </cell>
          <cell r="N12">
            <v>0.52771667399912014</v>
          </cell>
        </row>
        <row r="13">
          <cell r="B13">
            <v>1</v>
          </cell>
        </row>
        <row r="14">
          <cell r="B14">
            <v>2</v>
          </cell>
        </row>
        <row r="15">
          <cell r="B15">
            <v>3</v>
          </cell>
        </row>
        <row r="16">
          <cell r="B16">
            <v>4</v>
          </cell>
        </row>
        <row r="17">
          <cell r="B17">
            <v>5</v>
          </cell>
        </row>
        <row r="18">
          <cell r="B18">
            <v>6</v>
          </cell>
        </row>
        <row r="19">
          <cell r="B19">
            <v>7</v>
          </cell>
        </row>
        <row r="20">
          <cell r="B20">
            <v>8</v>
          </cell>
        </row>
        <row r="21">
          <cell r="B21">
            <v>9</v>
          </cell>
        </row>
        <row r="22">
          <cell r="B22">
            <v>10</v>
          </cell>
        </row>
        <row r="23">
          <cell r="B23">
            <v>11</v>
          </cell>
        </row>
        <row r="24">
          <cell r="B24">
            <v>12</v>
          </cell>
        </row>
        <row r="25">
          <cell r="A25" t="str">
            <v>PAEA</v>
          </cell>
          <cell r="C25">
            <v>8166</v>
          </cell>
          <cell r="D25">
            <v>3590</v>
          </cell>
          <cell r="E25">
            <v>4576</v>
          </cell>
          <cell r="F25">
            <v>0.56037227528777855</v>
          </cell>
          <cell r="G25">
            <v>182</v>
          </cell>
          <cell r="H25">
            <v>4394</v>
          </cell>
          <cell r="I25">
            <v>2160</v>
          </cell>
          <cell r="J25">
            <v>0.26451138868479057</v>
          </cell>
          <cell r="K25">
            <v>0.4915794264906691</v>
          </cell>
          <cell r="L25">
            <v>2234</v>
          </cell>
          <cell r="M25">
            <v>0.27357335292676954</v>
          </cell>
          <cell r="N25">
            <v>0.5084205735093309</v>
          </cell>
        </row>
        <row r="26">
          <cell r="B26">
            <v>1</v>
          </cell>
        </row>
        <row r="27">
          <cell r="B27">
            <v>2</v>
          </cell>
        </row>
        <row r="28">
          <cell r="B28">
            <v>3</v>
          </cell>
        </row>
        <row r="29">
          <cell r="B29">
            <v>4</v>
          </cell>
        </row>
        <row r="30">
          <cell r="B30">
            <v>5</v>
          </cell>
        </row>
        <row r="31">
          <cell r="B31">
            <v>6</v>
          </cell>
        </row>
        <row r="32">
          <cell r="B32">
            <v>7</v>
          </cell>
        </row>
        <row r="33">
          <cell r="B33">
            <v>8</v>
          </cell>
        </row>
        <row r="34">
          <cell r="A34" t="str">
            <v>PAPARA</v>
          </cell>
          <cell r="C34">
            <v>7386</v>
          </cell>
          <cell r="D34">
            <v>3666</v>
          </cell>
          <cell r="E34">
            <v>3720</v>
          </cell>
          <cell r="F34">
            <v>0.50365556458164096</v>
          </cell>
          <cell r="G34">
            <v>120</v>
          </cell>
          <cell r="H34">
            <v>3600</v>
          </cell>
          <cell r="I34">
            <v>2016</v>
          </cell>
          <cell r="J34">
            <v>0.27294882209585702</v>
          </cell>
          <cell r="K34">
            <v>0.56000000000000005</v>
          </cell>
          <cell r="L34">
            <v>1584</v>
          </cell>
          <cell r="M34">
            <v>0.21445978878960195</v>
          </cell>
          <cell r="N34">
            <v>0.44</v>
          </cell>
        </row>
        <row r="35">
          <cell r="B35">
            <v>1</v>
          </cell>
        </row>
        <row r="36">
          <cell r="B36">
            <v>2</v>
          </cell>
        </row>
        <row r="37">
          <cell r="B37">
            <v>3</v>
          </cell>
        </row>
        <row r="38">
          <cell r="B38">
            <v>4</v>
          </cell>
        </row>
        <row r="39">
          <cell r="B39">
            <v>5</v>
          </cell>
        </row>
        <row r="40">
          <cell r="B40">
            <v>6</v>
          </cell>
        </row>
        <row r="41">
          <cell r="B41">
            <v>7</v>
          </cell>
        </row>
        <row r="42">
          <cell r="A42" t="str">
            <v>RAIVAVAE</v>
          </cell>
          <cell r="C42">
            <v>875</v>
          </cell>
          <cell r="D42">
            <v>333</v>
          </cell>
          <cell r="E42">
            <v>542</v>
          </cell>
          <cell r="F42">
            <v>0.61942857142857144</v>
          </cell>
          <cell r="G42">
            <v>12</v>
          </cell>
          <cell r="H42">
            <v>530</v>
          </cell>
          <cell r="I42">
            <v>381</v>
          </cell>
          <cell r="J42">
            <v>0.43542857142857144</v>
          </cell>
          <cell r="K42">
            <v>0.71886792452830184</v>
          </cell>
          <cell r="L42">
            <v>149</v>
          </cell>
          <cell r="M42">
            <v>0.17028571428571429</v>
          </cell>
          <cell r="N42">
            <v>0.28113207547169811</v>
          </cell>
        </row>
        <row r="43">
          <cell r="B43">
            <v>1</v>
          </cell>
        </row>
        <row r="44">
          <cell r="B44">
            <v>2</v>
          </cell>
        </row>
        <row r="45">
          <cell r="B45">
            <v>3</v>
          </cell>
        </row>
        <row r="46">
          <cell r="B46">
            <v>4</v>
          </cell>
        </row>
        <row r="47">
          <cell r="A47" t="str">
            <v>RAPA</v>
          </cell>
          <cell r="C47">
            <v>384</v>
          </cell>
          <cell r="D47">
            <v>58</v>
          </cell>
          <cell r="E47">
            <v>326</v>
          </cell>
          <cell r="F47">
            <v>0.84895833333333337</v>
          </cell>
          <cell r="G47">
            <v>2</v>
          </cell>
          <cell r="H47">
            <v>324</v>
          </cell>
          <cell r="I47">
            <v>49</v>
          </cell>
          <cell r="J47">
            <v>0.12760416666666666</v>
          </cell>
          <cell r="K47">
            <v>0.15123456790123457</v>
          </cell>
          <cell r="L47">
            <v>275</v>
          </cell>
          <cell r="M47">
            <v>0.71614583333333337</v>
          </cell>
          <cell r="N47">
            <v>0.84876543209876543</v>
          </cell>
        </row>
        <row r="48">
          <cell r="B48">
            <v>1</v>
          </cell>
        </row>
        <row r="49">
          <cell r="A49" t="str">
            <v>RIMATARA</v>
          </cell>
          <cell r="C49">
            <v>706</v>
          </cell>
          <cell r="D49">
            <v>121</v>
          </cell>
          <cell r="E49">
            <v>585</v>
          </cell>
          <cell r="F49">
            <v>0.82861189801699719</v>
          </cell>
          <cell r="G49">
            <v>3</v>
          </cell>
          <cell r="H49">
            <v>582</v>
          </cell>
          <cell r="I49">
            <v>266</v>
          </cell>
          <cell r="J49">
            <v>0.37677053824362605</v>
          </cell>
          <cell r="K49">
            <v>0.45704467353951889</v>
          </cell>
          <cell r="L49">
            <v>316</v>
          </cell>
          <cell r="M49">
            <v>0.44759206798866857</v>
          </cell>
          <cell r="N49">
            <v>0.54295532646048106</v>
          </cell>
        </row>
        <row r="50">
          <cell r="B50">
            <v>1</v>
          </cell>
        </row>
        <row r="51">
          <cell r="B51">
            <v>2</v>
          </cell>
        </row>
        <row r="52">
          <cell r="B52">
            <v>3</v>
          </cell>
        </row>
        <row r="53">
          <cell r="A53" t="str">
            <v>RURUTU</v>
          </cell>
          <cell r="C53">
            <v>1788</v>
          </cell>
          <cell r="D53">
            <v>374</v>
          </cell>
          <cell r="E53">
            <v>1414</v>
          </cell>
          <cell r="F53">
            <v>0.79082774049216997</v>
          </cell>
          <cell r="G53">
            <v>15</v>
          </cell>
          <cell r="H53">
            <v>1399</v>
          </cell>
          <cell r="I53">
            <v>550</v>
          </cell>
          <cell r="J53">
            <v>0.30760626398210289</v>
          </cell>
          <cell r="K53">
            <v>0.39313795568263044</v>
          </cell>
          <cell r="L53">
            <v>849</v>
          </cell>
          <cell r="M53">
            <v>0.47483221476510068</v>
          </cell>
          <cell r="N53">
            <v>0.60686204431736956</v>
          </cell>
        </row>
        <row r="54">
          <cell r="B54">
            <v>1</v>
          </cell>
        </row>
        <row r="55">
          <cell r="B55">
            <v>2</v>
          </cell>
        </row>
        <row r="56">
          <cell r="B56">
            <v>3</v>
          </cell>
        </row>
        <row r="57">
          <cell r="A57" t="str">
            <v>TAIARAPU-EST</v>
          </cell>
          <cell r="C57">
            <v>8935</v>
          </cell>
          <cell r="D57">
            <v>4637</v>
          </cell>
          <cell r="E57">
            <v>4298</v>
          </cell>
          <cell r="F57">
            <v>0.48102965864577502</v>
          </cell>
          <cell r="G57">
            <v>143</v>
          </cell>
          <cell r="H57">
            <v>4155</v>
          </cell>
          <cell r="I57">
            <v>1830</v>
          </cell>
          <cell r="J57">
            <v>0.20481253497481813</v>
          </cell>
          <cell r="K57">
            <v>0.44043321299638988</v>
          </cell>
          <cell r="L57">
            <v>2325</v>
          </cell>
          <cell r="M57">
            <v>0.26021264689423618</v>
          </cell>
          <cell r="N57">
            <v>0.55956678700361007</v>
          </cell>
        </row>
        <row r="58">
          <cell r="B58">
            <v>1</v>
          </cell>
        </row>
        <row r="59">
          <cell r="B59">
            <v>2</v>
          </cell>
        </row>
        <row r="60">
          <cell r="B60">
            <v>3</v>
          </cell>
        </row>
        <row r="61">
          <cell r="B61">
            <v>4</v>
          </cell>
        </row>
        <row r="62">
          <cell r="B62">
            <v>5</v>
          </cell>
        </row>
        <row r="63">
          <cell r="B63">
            <v>6</v>
          </cell>
        </row>
        <row r="64">
          <cell r="B64">
            <v>7</v>
          </cell>
        </row>
        <row r="65">
          <cell r="A65" t="str">
            <v>TAIARAPU-OUEST</v>
          </cell>
          <cell r="C65">
            <v>5233</v>
          </cell>
          <cell r="D65">
            <v>2779</v>
          </cell>
          <cell r="E65">
            <v>2454</v>
          </cell>
          <cell r="F65">
            <v>0.46894706669214598</v>
          </cell>
          <cell r="G65">
            <v>60</v>
          </cell>
          <cell r="H65">
            <v>2394</v>
          </cell>
          <cell r="I65">
            <v>1015</v>
          </cell>
          <cell r="J65">
            <v>0.19396139881521116</v>
          </cell>
          <cell r="K65">
            <v>0.42397660818713451</v>
          </cell>
          <cell r="L65">
            <v>1379</v>
          </cell>
          <cell r="M65">
            <v>0.2635199694248041</v>
          </cell>
          <cell r="N65">
            <v>0.57602339181286555</v>
          </cell>
        </row>
        <row r="66">
          <cell r="B66">
            <v>1</v>
          </cell>
        </row>
        <row r="67">
          <cell r="B67">
            <v>2</v>
          </cell>
        </row>
        <row r="68">
          <cell r="B68">
            <v>3</v>
          </cell>
        </row>
        <row r="69">
          <cell r="A69" t="str">
            <v>TEVA I UTA</v>
          </cell>
          <cell r="C69">
            <v>6387</v>
          </cell>
          <cell r="D69">
            <v>2739</v>
          </cell>
          <cell r="E69">
            <v>3648</v>
          </cell>
          <cell r="F69">
            <v>0.57116016909347112</v>
          </cell>
          <cell r="G69">
            <v>55</v>
          </cell>
          <cell r="H69">
            <v>3593</v>
          </cell>
          <cell r="I69">
            <v>1400</v>
          </cell>
          <cell r="J69">
            <v>0.21919524033192422</v>
          </cell>
          <cell r="K69">
            <v>0.38964653492902868</v>
          </cell>
          <cell r="L69">
            <v>2193</v>
          </cell>
          <cell r="M69">
            <v>0.34335368717707843</v>
          </cell>
          <cell r="N69">
            <v>0.61035346507097132</v>
          </cell>
        </row>
        <row r="70">
          <cell r="B70">
            <v>1</v>
          </cell>
        </row>
        <row r="71">
          <cell r="B71">
            <v>2</v>
          </cell>
        </row>
        <row r="72">
          <cell r="B72">
            <v>3</v>
          </cell>
        </row>
        <row r="73">
          <cell r="A73" t="str">
            <v>TUBUAI</v>
          </cell>
          <cell r="C73">
            <v>1472</v>
          </cell>
          <cell r="D73">
            <v>461</v>
          </cell>
          <cell r="E73">
            <v>1011</v>
          </cell>
          <cell r="F73">
            <v>0.68682065217391308</v>
          </cell>
          <cell r="G73">
            <v>21</v>
          </cell>
          <cell r="H73">
            <v>990</v>
          </cell>
          <cell r="I73">
            <v>502</v>
          </cell>
          <cell r="J73">
            <v>0.34103260869565216</v>
          </cell>
          <cell r="K73">
            <v>0.50707070707070712</v>
          </cell>
          <cell r="L73">
            <v>488</v>
          </cell>
          <cell r="M73">
            <v>0.33152173913043476</v>
          </cell>
          <cell r="N73">
            <v>0.49292929292929294</v>
          </cell>
        </row>
        <row r="74">
          <cell r="B74">
            <v>1</v>
          </cell>
        </row>
        <row r="75">
          <cell r="B75">
            <v>2</v>
          </cell>
        </row>
        <row r="76">
          <cell r="B76">
            <v>3</v>
          </cell>
        </row>
        <row r="79">
          <cell r="I79" t="str">
            <v>NEUFFER</v>
          </cell>
          <cell r="K79" t="str">
            <v>Philippe</v>
          </cell>
          <cell r="L79" t="str">
            <v>TAHUAITU</v>
          </cell>
          <cell r="N79" t="str">
            <v>Jonas</v>
          </cell>
        </row>
        <row r="80">
          <cell r="A80" t="str">
            <v>TOTAL</v>
          </cell>
          <cell r="B80" t="str">
            <v>Nbr bureau de vote</v>
          </cell>
          <cell r="C80" t="str">
            <v>Inscrits</v>
          </cell>
          <cell r="D80" t="str">
            <v>Abstentions</v>
          </cell>
          <cell r="E80" t="str">
            <v>Votants</v>
          </cell>
          <cell r="F80" t="str">
            <v>% Particip.</v>
          </cell>
          <cell r="G80" t="str">
            <v>Blancs et nuls</v>
          </cell>
          <cell r="H80" t="str">
            <v>Exprimés</v>
          </cell>
          <cell r="I80" t="str">
            <v>Voix</v>
          </cell>
          <cell r="J80" t="str">
            <v>% Voix/Ins</v>
          </cell>
          <cell r="K80" t="str">
            <v>% Voix/Exp</v>
          </cell>
          <cell r="L80" t="str">
            <v>Voix</v>
          </cell>
          <cell r="M80" t="str">
            <v>% Voix/Ins</v>
          </cell>
          <cell r="N80" t="str">
            <v>% Voix/Exp</v>
          </cell>
        </row>
        <row r="81">
          <cell r="A81" t="str">
            <v>TOTAL CIRCO 2</v>
          </cell>
          <cell r="B81">
            <v>60</v>
          </cell>
          <cell r="C81">
            <v>59478</v>
          </cell>
          <cell r="D81">
            <v>27844</v>
          </cell>
          <cell r="E81">
            <v>31634</v>
          </cell>
          <cell r="F81">
            <v>0.53186051985608129</v>
          </cell>
          <cell r="G81">
            <v>911</v>
          </cell>
          <cell r="H81">
            <v>30723</v>
          </cell>
          <cell r="I81">
            <v>14310</v>
          </cell>
          <cell r="J81">
            <v>0.24059316049631796</v>
          </cell>
          <cell r="K81">
            <v>0.46577482667708231</v>
          </cell>
          <cell r="L81">
            <v>16413</v>
          </cell>
          <cell r="M81">
            <v>0.27595077171391102</v>
          </cell>
          <cell r="N81">
            <v>0.53422517332291763</v>
          </cell>
        </row>
        <row r="87">
          <cell r="A87" t="str">
            <v>TOTAL</v>
          </cell>
          <cell r="B87" t="str">
            <v>Nbr bureau de vote</v>
          </cell>
          <cell r="C87" t="str">
            <v>Inscrits</v>
          </cell>
          <cell r="D87" t="str">
            <v>Abstentions</v>
          </cell>
          <cell r="E87" t="str">
            <v>Votants</v>
          </cell>
          <cell r="F87" t="str">
            <v>% Particip.</v>
          </cell>
          <cell r="G87" t="str">
            <v>Blancs et nuls</v>
          </cell>
          <cell r="H87" t="str">
            <v>Exprimés</v>
          </cell>
        </row>
        <row r="88">
          <cell r="A88" t="str">
            <v>POLYNÉSIE FRANÇAISE</v>
          </cell>
          <cell r="B88">
            <v>227</v>
          </cell>
          <cell r="C88">
            <v>186547</v>
          </cell>
          <cell r="D88">
            <v>85850</v>
          </cell>
          <cell r="E88">
            <v>100697</v>
          </cell>
          <cell r="F88">
            <v>0.53979426096372496</v>
          </cell>
          <cell r="G88">
            <v>3510</v>
          </cell>
          <cell r="H88">
            <v>97187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AY30"/>
  <sheetViews>
    <sheetView tabSelected="1" workbookViewId="0">
      <selection activeCell="K30" sqref="K30"/>
    </sheetView>
  </sheetViews>
  <sheetFormatPr baseColWidth="10" defaultRowHeight="13"/>
  <cols>
    <col min="1" max="1" width="18.42578125" customWidth="1"/>
    <col min="2" max="2" width="10.42578125" customWidth="1"/>
    <col min="3" max="3" width="9.28515625" customWidth="1"/>
    <col min="7" max="7" width="12.42578125" customWidth="1"/>
    <col min="9" max="9" width="9" customWidth="1"/>
    <col min="12" max="12" width="8.7109375" customWidth="1"/>
    <col min="18" max="18" width="9" customWidth="1"/>
    <col min="21" max="21" width="8.85546875" customWidth="1"/>
    <col min="24" max="24" width="8.42578125" customWidth="1"/>
    <col min="27" max="27" width="8.85546875" customWidth="1"/>
    <col min="33" max="33" width="8.28515625" customWidth="1"/>
    <col min="36" max="36" width="8.85546875" customWidth="1"/>
    <col min="39" max="39" width="7.85546875" customWidth="1"/>
    <col min="42" max="42" width="7.7109375" customWidth="1"/>
  </cols>
  <sheetData>
    <row r="1" spans="1:51" ht="20">
      <c r="A1" s="1" t="s">
        <v>2</v>
      </c>
      <c r="C1" s="2" t="str">
        <f>'[1]Circo2 legislative'!C1</f>
        <v>Résultats provisoires pour la 2ème circonscription législative</v>
      </c>
    </row>
    <row r="2" spans="1:51">
      <c r="A2" s="3">
        <f>'[1]Circo2 legislative'!A2</f>
        <v>39614</v>
      </c>
    </row>
    <row r="3" spans="1:51">
      <c r="I3" s="4" t="str">
        <f>'[1]Circo2 legislative'!I3</f>
        <v>NEUFFER</v>
      </c>
      <c r="J3" s="5"/>
      <c r="K3" s="6" t="str">
        <f>'[1]Circo2 legislative'!K3</f>
        <v>Philippe</v>
      </c>
      <c r="L3" s="4" t="str">
        <f>'[1]Circo2 legislative'!L3</f>
        <v>TAHUAITU</v>
      </c>
      <c r="M3" s="5"/>
      <c r="N3" s="6" t="str">
        <f>'[1]Circo2 legislative'!N3</f>
        <v>Jonas</v>
      </c>
      <c r="O3" s="7"/>
      <c r="P3" s="7"/>
      <c r="Q3" s="8"/>
      <c r="R3" s="7"/>
      <c r="S3" s="7"/>
      <c r="T3" s="8"/>
      <c r="U3" s="7"/>
      <c r="V3" s="7"/>
      <c r="W3" s="8"/>
      <c r="X3" s="7"/>
      <c r="Y3" s="7"/>
      <c r="Z3" s="8"/>
      <c r="AA3" s="7"/>
      <c r="AB3" s="7"/>
      <c r="AC3" s="8"/>
      <c r="AD3" s="7"/>
      <c r="AE3" s="7"/>
      <c r="AF3" s="8"/>
      <c r="AG3" s="7"/>
      <c r="AH3" s="7"/>
      <c r="AI3" s="8"/>
      <c r="AJ3" s="7"/>
      <c r="AK3" s="7"/>
      <c r="AL3" s="8"/>
      <c r="AM3" s="7"/>
      <c r="AN3" s="7"/>
      <c r="AO3" s="8"/>
      <c r="AP3" s="7"/>
      <c r="AQ3" s="7"/>
      <c r="AR3" s="8"/>
      <c r="AS3" s="7"/>
      <c r="AT3" s="7"/>
      <c r="AU3" s="8"/>
      <c r="AV3" s="7"/>
      <c r="AW3" s="7"/>
      <c r="AX3" s="8"/>
      <c r="AY3" s="8"/>
    </row>
    <row r="4" spans="1:51" ht="14" thickBot="1">
      <c r="A4" s="9" t="str">
        <f>'[1]Circo2 legislative'!A4</f>
        <v>Commune</v>
      </c>
      <c r="B4" s="9"/>
      <c r="C4" s="9" t="str">
        <f>'[1]Circo2 legislative'!C4</f>
        <v>Inscrits</v>
      </c>
      <c r="D4" s="9" t="str">
        <f>'[1]Circo2 legislative'!D4</f>
        <v>Abstentions</v>
      </c>
      <c r="E4" s="9" t="str">
        <f>'[1]Circo2 legislative'!E4</f>
        <v>Votants</v>
      </c>
      <c r="F4" s="9" t="str">
        <f>'[1]Circo2 legislative'!F4</f>
        <v>% Particip.</v>
      </c>
      <c r="G4" s="9" t="str">
        <f>'[1]Circo2 legislative'!G4</f>
        <v>Blancs et nuls</v>
      </c>
      <c r="H4" s="9" t="str">
        <f>'[1]Circo2 legislative'!H4</f>
        <v>Exprimés</v>
      </c>
      <c r="I4" s="10" t="str">
        <f>'[1]Circo2 legislative'!I4</f>
        <v>Voix</v>
      </c>
      <c r="J4" s="9" t="str">
        <f>'[1]Circo2 legislative'!J4</f>
        <v>% Voix/Ins</v>
      </c>
      <c r="K4" s="11" t="str">
        <f>'[1]Circo2 legislative'!K4</f>
        <v>% Voix/Exp</v>
      </c>
      <c r="L4" s="10" t="str">
        <f>'[1]Circo2 legislative'!L4</f>
        <v>Voix</v>
      </c>
      <c r="M4" s="9" t="str">
        <f>'[1]Circo2 legislative'!M4</f>
        <v>% Voix/Ins</v>
      </c>
      <c r="N4" s="11" t="str">
        <f>'[1]Circo2 legislative'!N4</f>
        <v>% Voix/Exp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8"/>
    </row>
    <row r="5" spans="1:51">
      <c r="A5" s="13" t="str">
        <f>'[1]Circo2 legislative'!A5</f>
        <v>HITIAA O TE RA</v>
      </c>
      <c r="B5" s="14"/>
      <c r="C5" s="14">
        <f>'[1]Circo2 legislative'!C5</f>
        <v>6941</v>
      </c>
      <c r="D5" s="14">
        <f>'[1]Circo2 legislative'!D5</f>
        <v>2626</v>
      </c>
      <c r="E5" s="14">
        <f>'[1]Circo2 legislative'!E5</f>
        <v>4315</v>
      </c>
      <c r="F5" s="15">
        <f>'[1]Circo2 legislative'!F5</f>
        <v>0.62166834750036015</v>
      </c>
      <c r="G5" s="14">
        <f>'[1]Circo2 legislative'!G5</f>
        <v>99</v>
      </c>
      <c r="H5" s="14">
        <f>'[1]Circo2 legislative'!H5</f>
        <v>4216</v>
      </c>
      <c r="I5" s="16">
        <f>'[1]Circo2 legislative'!I5</f>
        <v>1994</v>
      </c>
      <c r="J5" s="17">
        <f>'[1]Circo2 legislative'!J5</f>
        <v>0.28727849013110501</v>
      </c>
      <c r="K5" s="18">
        <f>'[1]Circo2 legislative'!K5</f>
        <v>0.47296015180265655</v>
      </c>
      <c r="L5" s="16">
        <f>'[1]Circo2 legislative'!L5</f>
        <v>2222</v>
      </c>
      <c r="M5" s="17">
        <f>'[1]Circo2 legislative'!M5</f>
        <v>0.32012678288431062</v>
      </c>
      <c r="N5" s="18">
        <f>'[1]Circo2 legislative'!N5</f>
        <v>0.52703984819734351</v>
      </c>
      <c r="O5" s="8"/>
      <c r="P5" s="19"/>
      <c r="Q5" s="19"/>
      <c r="R5" s="8"/>
      <c r="S5" s="19"/>
      <c r="T5" s="19"/>
      <c r="U5" s="8"/>
      <c r="V5" s="19"/>
      <c r="W5" s="19"/>
      <c r="X5" s="8"/>
      <c r="Y5" s="19"/>
      <c r="Z5" s="19"/>
      <c r="AA5" s="8"/>
      <c r="AB5" s="19"/>
      <c r="AC5" s="19"/>
      <c r="AD5" s="8"/>
      <c r="AE5" s="19"/>
      <c r="AF5" s="19"/>
      <c r="AG5" s="8"/>
      <c r="AH5" s="19"/>
      <c r="AI5" s="19"/>
      <c r="AJ5" s="8"/>
      <c r="AK5" s="19"/>
      <c r="AL5" s="19"/>
      <c r="AM5" s="8"/>
      <c r="AN5" s="19"/>
      <c r="AO5" s="19"/>
      <c r="AP5" s="8"/>
      <c r="AQ5" s="19"/>
      <c r="AR5" s="19"/>
      <c r="AS5" s="8"/>
      <c r="AT5" s="19"/>
      <c r="AU5" s="19"/>
      <c r="AV5" s="8"/>
      <c r="AW5" s="19"/>
      <c r="AX5" s="19"/>
      <c r="AY5" s="8"/>
    </row>
    <row r="6" spans="1:51">
      <c r="A6" s="16" t="str">
        <f>'[1]Circo2 legislative'!A12</f>
        <v>MAHINA</v>
      </c>
      <c r="B6" s="20"/>
      <c r="C6" s="20">
        <f>'[1]Circo2 legislative'!C12</f>
        <v>11205</v>
      </c>
      <c r="D6" s="20">
        <f>'[1]Circo2 legislative'!D12</f>
        <v>6460</v>
      </c>
      <c r="E6" s="20">
        <f>'[1]Circo2 legislative'!E12</f>
        <v>4745</v>
      </c>
      <c r="F6" s="17">
        <f>'[1]Circo2 legislative'!F12</f>
        <v>0.42347166443551987</v>
      </c>
      <c r="G6" s="20">
        <f>'[1]Circo2 legislative'!G12</f>
        <v>199</v>
      </c>
      <c r="H6" s="20">
        <f>'[1]Circo2 legislative'!H12</f>
        <v>4546</v>
      </c>
      <c r="I6" s="16">
        <f>'[1]Circo2 legislative'!I12</f>
        <v>2147</v>
      </c>
      <c r="J6" s="17">
        <f>'[1]Circo2 legislative'!J12</f>
        <v>0.19161088799643017</v>
      </c>
      <c r="K6" s="18">
        <f>'[1]Circo2 legislative'!K12</f>
        <v>0.47228332600087991</v>
      </c>
      <c r="L6" s="16">
        <f>'[1]Circo2 legislative'!L12</f>
        <v>2399</v>
      </c>
      <c r="M6" s="17">
        <f>'[1]Circo2 legislative'!M12</f>
        <v>0.21410084783578759</v>
      </c>
      <c r="N6" s="18">
        <f>'[1]Circo2 legislative'!N12</f>
        <v>0.52771667399912014</v>
      </c>
      <c r="O6" s="8"/>
      <c r="P6" s="19"/>
      <c r="Q6" s="19"/>
      <c r="R6" s="8"/>
      <c r="S6" s="19"/>
      <c r="T6" s="19"/>
      <c r="U6" s="8"/>
      <c r="V6" s="19"/>
      <c r="W6" s="19"/>
      <c r="X6" s="8"/>
      <c r="Y6" s="19"/>
      <c r="Z6" s="19"/>
      <c r="AA6" s="8"/>
      <c r="AB6" s="19"/>
      <c r="AC6" s="19"/>
      <c r="AD6" s="8"/>
      <c r="AE6" s="19"/>
      <c r="AF6" s="19"/>
      <c r="AG6" s="8"/>
      <c r="AH6" s="19"/>
      <c r="AI6" s="19"/>
      <c r="AJ6" s="8"/>
      <c r="AK6" s="19"/>
      <c r="AL6" s="19"/>
      <c r="AM6" s="8"/>
      <c r="AN6" s="19"/>
      <c r="AO6" s="19"/>
      <c r="AP6" s="8"/>
      <c r="AQ6" s="19"/>
      <c r="AR6" s="19"/>
      <c r="AS6" s="8"/>
      <c r="AT6" s="19"/>
      <c r="AU6" s="19"/>
      <c r="AV6" s="8"/>
      <c r="AW6" s="19"/>
      <c r="AX6" s="19"/>
      <c r="AY6" s="8"/>
    </row>
    <row r="7" spans="1:51">
      <c r="A7" s="16" t="str">
        <f>'[1]Circo2 legislative'!A25</f>
        <v>PAEA</v>
      </c>
      <c r="B7" s="20"/>
      <c r="C7" s="20">
        <f>'[1]Circo2 legislative'!C25</f>
        <v>8166</v>
      </c>
      <c r="D7" s="20">
        <f>'[1]Circo2 legislative'!D25</f>
        <v>3590</v>
      </c>
      <c r="E7" s="20">
        <f>'[1]Circo2 legislative'!E25</f>
        <v>4576</v>
      </c>
      <c r="F7" s="17">
        <f>'[1]Circo2 legislative'!F25</f>
        <v>0.56037227528777855</v>
      </c>
      <c r="G7" s="20">
        <f>'[1]Circo2 legislative'!G25</f>
        <v>182</v>
      </c>
      <c r="H7" s="20">
        <f>'[1]Circo2 legislative'!H25</f>
        <v>4394</v>
      </c>
      <c r="I7" s="16">
        <f>'[1]Circo2 legislative'!I25</f>
        <v>2160</v>
      </c>
      <c r="J7" s="17">
        <f>'[1]Circo2 legislative'!J25</f>
        <v>0.26451138868479057</v>
      </c>
      <c r="K7" s="18">
        <f>'[1]Circo2 legislative'!K25</f>
        <v>0.4915794264906691</v>
      </c>
      <c r="L7" s="16">
        <f>'[1]Circo2 legislative'!L25</f>
        <v>2234</v>
      </c>
      <c r="M7" s="17">
        <f>'[1]Circo2 legislative'!M25</f>
        <v>0.27357335292676954</v>
      </c>
      <c r="N7" s="18">
        <f>'[1]Circo2 legislative'!N25</f>
        <v>0.5084205735093309</v>
      </c>
      <c r="O7" s="8"/>
      <c r="P7" s="19"/>
      <c r="Q7" s="19"/>
      <c r="R7" s="8"/>
      <c r="S7" s="19"/>
      <c r="T7" s="19"/>
      <c r="U7" s="8"/>
      <c r="V7" s="19"/>
      <c r="W7" s="19"/>
      <c r="X7" s="8"/>
      <c r="Y7" s="19"/>
      <c r="Z7" s="19"/>
      <c r="AA7" s="8"/>
      <c r="AB7" s="19"/>
      <c r="AC7" s="19"/>
      <c r="AD7" s="8"/>
      <c r="AE7" s="19"/>
      <c r="AF7" s="19"/>
      <c r="AG7" s="8"/>
      <c r="AH7" s="19"/>
      <c r="AI7" s="19"/>
      <c r="AJ7" s="8"/>
      <c r="AK7" s="19"/>
      <c r="AL7" s="19"/>
      <c r="AM7" s="8"/>
      <c r="AN7" s="19"/>
      <c r="AO7" s="19"/>
      <c r="AP7" s="8"/>
      <c r="AQ7" s="19"/>
      <c r="AR7" s="19"/>
      <c r="AS7" s="8"/>
      <c r="AT7" s="19"/>
      <c r="AU7" s="19"/>
      <c r="AV7" s="8"/>
      <c r="AW7" s="19"/>
      <c r="AX7" s="19"/>
      <c r="AY7" s="8"/>
    </row>
    <row r="8" spans="1:51">
      <c r="A8" s="16" t="str">
        <f>'[1]Circo2 legislative'!A34</f>
        <v>PAPARA</v>
      </c>
      <c r="B8" s="20"/>
      <c r="C8" s="20">
        <f>'[1]Circo2 legislative'!C34</f>
        <v>7386</v>
      </c>
      <c r="D8" s="20">
        <f>'[1]Circo2 legislative'!D34</f>
        <v>3666</v>
      </c>
      <c r="E8" s="20">
        <f>'[1]Circo2 legislative'!E34</f>
        <v>3720</v>
      </c>
      <c r="F8" s="17">
        <f>'[1]Circo2 legislative'!F34</f>
        <v>0.50365556458164096</v>
      </c>
      <c r="G8" s="20">
        <f>'[1]Circo2 legislative'!G34</f>
        <v>120</v>
      </c>
      <c r="H8" s="20">
        <f>'[1]Circo2 legislative'!H34</f>
        <v>3600</v>
      </c>
      <c r="I8" s="16">
        <f>'[1]Circo2 legislative'!I34</f>
        <v>2016</v>
      </c>
      <c r="J8" s="17">
        <f>'[1]Circo2 legislative'!J34</f>
        <v>0.27294882209585702</v>
      </c>
      <c r="K8" s="18">
        <f>'[1]Circo2 legislative'!K34</f>
        <v>0.56000000000000005</v>
      </c>
      <c r="L8" s="16">
        <f>'[1]Circo2 legislative'!L34</f>
        <v>1584</v>
      </c>
      <c r="M8" s="17">
        <f>'[1]Circo2 legislative'!M34</f>
        <v>0.21445978878960195</v>
      </c>
      <c r="N8" s="18">
        <f>'[1]Circo2 legislative'!N34</f>
        <v>0.44</v>
      </c>
      <c r="O8" s="8"/>
      <c r="P8" s="19"/>
      <c r="Q8" s="19"/>
      <c r="R8" s="8"/>
      <c r="S8" s="19"/>
      <c r="T8" s="19"/>
      <c r="U8" s="8"/>
      <c r="V8" s="19"/>
      <c r="W8" s="19"/>
      <c r="X8" s="8"/>
      <c r="Y8" s="19"/>
      <c r="Z8" s="19"/>
      <c r="AA8" s="8"/>
      <c r="AB8" s="19"/>
      <c r="AC8" s="19"/>
      <c r="AD8" s="8"/>
      <c r="AE8" s="19"/>
      <c r="AF8" s="19"/>
      <c r="AG8" s="8"/>
      <c r="AH8" s="19"/>
      <c r="AI8" s="19"/>
      <c r="AJ8" s="8"/>
      <c r="AK8" s="19"/>
      <c r="AL8" s="19"/>
      <c r="AM8" s="8"/>
      <c r="AN8" s="19"/>
      <c r="AO8" s="19"/>
      <c r="AP8" s="8"/>
      <c r="AQ8" s="19"/>
      <c r="AR8" s="19"/>
      <c r="AS8" s="8"/>
      <c r="AT8" s="19"/>
      <c r="AU8" s="19"/>
      <c r="AV8" s="8"/>
      <c r="AW8" s="19"/>
      <c r="AX8" s="19"/>
      <c r="AY8" s="8"/>
    </row>
    <row r="9" spans="1:51">
      <c r="A9" s="16" t="str">
        <f>'[1]Circo2 legislative'!A57</f>
        <v>TAIARAPU-EST</v>
      </c>
      <c r="B9" s="20"/>
      <c r="C9" s="20">
        <f>'[1]Circo2 legislative'!C57</f>
        <v>8935</v>
      </c>
      <c r="D9" s="20">
        <f>'[1]Circo2 legislative'!D57</f>
        <v>4637</v>
      </c>
      <c r="E9" s="20">
        <f>'[1]Circo2 legislative'!E57</f>
        <v>4298</v>
      </c>
      <c r="F9" s="17">
        <f>'[1]Circo2 legislative'!F57</f>
        <v>0.48102965864577502</v>
      </c>
      <c r="G9" s="20">
        <f>'[1]Circo2 legislative'!G57</f>
        <v>143</v>
      </c>
      <c r="H9" s="20">
        <f>'[1]Circo2 legislative'!H57</f>
        <v>4155</v>
      </c>
      <c r="I9" s="16">
        <f>'[1]Circo2 legislative'!I57</f>
        <v>1830</v>
      </c>
      <c r="J9" s="17">
        <f>'[1]Circo2 legislative'!J57</f>
        <v>0.20481253497481813</v>
      </c>
      <c r="K9" s="18">
        <f>'[1]Circo2 legislative'!K57</f>
        <v>0.44043321299638988</v>
      </c>
      <c r="L9" s="16">
        <f>'[1]Circo2 legislative'!L57</f>
        <v>2325</v>
      </c>
      <c r="M9" s="17">
        <f>'[1]Circo2 legislative'!M57</f>
        <v>0.26021264689423618</v>
      </c>
      <c r="N9" s="18">
        <f>'[1]Circo2 legislative'!N57</f>
        <v>0.55956678700361007</v>
      </c>
      <c r="O9" s="8"/>
      <c r="P9" s="19"/>
      <c r="Q9" s="19"/>
      <c r="R9" s="8"/>
      <c r="S9" s="19"/>
      <c r="T9" s="19"/>
      <c r="U9" s="8"/>
      <c r="V9" s="19"/>
      <c r="W9" s="19"/>
      <c r="X9" s="8"/>
      <c r="Y9" s="19"/>
      <c r="Z9" s="19"/>
      <c r="AA9" s="8"/>
      <c r="AB9" s="19"/>
      <c r="AC9" s="19"/>
      <c r="AD9" s="8"/>
      <c r="AE9" s="19"/>
      <c r="AF9" s="19"/>
      <c r="AG9" s="8"/>
      <c r="AH9" s="19"/>
      <c r="AI9" s="19"/>
      <c r="AJ9" s="8"/>
      <c r="AK9" s="19"/>
      <c r="AL9" s="19"/>
      <c r="AM9" s="8"/>
      <c r="AN9" s="19"/>
      <c r="AO9" s="19"/>
      <c r="AP9" s="8"/>
      <c r="AQ9" s="19"/>
      <c r="AR9" s="19"/>
      <c r="AS9" s="8"/>
      <c r="AT9" s="19"/>
      <c r="AU9" s="19"/>
      <c r="AV9" s="8"/>
      <c r="AW9" s="19"/>
      <c r="AX9" s="19"/>
      <c r="AY9" s="8"/>
    </row>
    <row r="10" spans="1:51">
      <c r="A10" s="16" t="str">
        <f>'[1]Circo2 legislative'!A65</f>
        <v>TAIARAPU-OUEST</v>
      </c>
      <c r="B10" s="20"/>
      <c r="C10" s="20">
        <f>'[1]Circo2 legislative'!C65</f>
        <v>5233</v>
      </c>
      <c r="D10" s="20">
        <f>'[1]Circo2 legislative'!D65</f>
        <v>2779</v>
      </c>
      <c r="E10" s="20">
        <f>'[1]Circo2 legislative'!E65</f>
        <v>2454</v>
      </c>
      <c r="F10" s="17">
        <f>'[1]Circo2 legislative'!F65</f>
        <v>0.46894706669214598</v>
      </c>
      <c r="G10" s="20">
        <f>'[1]Circo2 legislative'!G65</f>
        <v>60</v>
      </c>
      <c r="H10" s="20">
        <f>'[1]Circo2 legislative'!H65</f>
        <v>2394</v>
      </c>
      <c r="I10" s="16">
        <f>'[1]Circo2 legislative'!I65</f>
        <v>1015</v>
      </c>
      <c r="J10" s="17">
        <f>'[1]Circo2 legislative'!J65</f>
        <v>0.19396139881521116</v>
      </c>
      <c r="K10" s="18">
        <f>'[1]Circo2 legislative'!K65</f>
        <v>0.42397660818713451</v>
      </c>
      <c r="L10" s="16">
        <f>'[1]Circo2 legislative'!L65</f>
        <v>1379</v>
      </c>
      <c r="M10" s="17">
        <f>'[1]Circo2 legislative'!M65</f>
        <v>0.2635199694248041</v>
      </c>
      <c r="N10" s="18">
        <f>'[1]Circo2 legislative'!N65</f>
        <v>0.57602339181286555</v>
      </c>
      <c r="O10" s="8"/>
      <c r="P10" s="19"/>
      <c r="Q10" s="19"/>
      <c r="R10" s="8"/>
      <c r="S10" s="19"/>
      <c r="T10" s="19"/>
      <c r="U10" s="8"/>
      <c r="V10" s="19"/>
      <c r="W10" s="19"/>
      <c r="X10" s="8"/>
      <c r="Y10" s="19"/>
      <c r="Z10" s="19"/>
      <c r="AA10" s="8"/>
      <c r="AB10" s="19"/>
      <c r="AC10" s="19"/>
      <c r="AD10" s="8"/>
      <c r="AE10" s="19"/>
      <c r="AF10" s="19"/>
      <c r="AG10" s="8"/>
      <c r="AH10" s="19"/>
      <c r="AI10" s="19"/>
      <c r="AJ10" s="8"/>
      <c r="AK10" s="19"/>
      <c r="AL10" s="19"/>
      <c r="AM10" s="8"/>
      <c r="AN10" s="19"/>
      <c r="AO10" s="19"/>
      <c r="AP10" s="8"/>
      <c r="AQ10" s="19"/>
      <c r="AR10" s="19"/>
      <c r="AS10" s="8"/>
      <c r="AT10" s="19"/>
      <c r="AU10" s="19"/>
      <c r="AV10" s="8"/>
      <c r="AW10" s="19"/>
      <c r="AX10" s="19"/>
      <c r="AY10" s="8"/>
    </row>
    <row r="11" spans="1:51">
      <c r="A11" s="16" t="str">
        <f>'[1]Circo2 legislative'!A69</f>
        <v>TEVA I UTA</v>
      </c>
      <c r="B11" s="20"/>
      <c r="C11" s="20">
        <f>'[1]Circo2 legislative'!C69</f>
        <v>6387</v>
      </c>
      <c r="D11" s="20">
        <f>'[1]Circo2 legislative'!D69</f>
        <v>2739</v>
      </c>
      <c r="E11" s="20">
        <f>'[1]Circo2 legislative'!E69</f>
        <v>3648</v>
      </c>
      <c r="F11" s="17">
        <f>'[1]Circo2 legislative'!F69</f>
        <v>0.57116016909347112</v>
      </c>
      <c r="G11" s="20">
        <f>'[1]Circo2 legislative'!G69</f>
        <v>55</v>
      </c>
      <c r="H11" s="20">
        <f>'[1]Circo2 legislative'!H69</f>
        <v>3593</v>
      </c>
      <c r="I11" s="16">
        <f>'[1]Circo2 legislative'!I69</f>
        <v>1400</v>
      </c>
      <c r="J11" s="17">
        <f>'[1]Circo2 legislative'!J69</f>
        <v>0.21919524033192422</v>
      </c>
      <c r="K11" s="18">
        <f>'[1]Circo2 legislative'!K69</f>
        <v>0.38964653492902868</v>
      </c>
      <c r="L11" s="16">
        <f>'[1]Circo2 legislative'!L69</f>
        <v>2193</v>
      </c>
      <c r="M11" s="17">
        <f>'[1]Circo2 legislative'!M69</f>
        <v>0.34335368717707843</v>
      </c>
      <c r="N11" s="18">
        <f>'[1]Circo2 legislative'!N69</f>
        <v>0.61035346507097132</v>
      </c>
      <c r="O11" s="8"/>
      <c r="P11" s="19"/>
      <c r="Q11" s="19"/>
      <c r="R11" s="8"/>
      <c r="S11" s="19"/>
      <c r="T11" s="19"/>
      <c r="U11" s="8"/>
      <c r="V11" s="19"/>
      <c r="W11" s="19"/>
      <c r="X11" s="8"/>
      <c r="Y11" s="19"/>
      <c r="Z11" s="19"/>
      <c r="AA11" s="8"/>
      <c r="AB11" s="19"/>
      <c r="AC11" s="19"/>
      <c r="AD11" s="8"/>
      <c r="AE11" s="19"/>
      <c r="AF11" s="19"/>
      <c r="AG11" s="8"/>
      <c r="AH11" s="19"/>
      <c r="AI11" s="19"/>
      <c r="AJ11" s="8"/>
      <c r="AK11" s="19"/>
      <c r="AL11" s="19"/>
      <c r="AM11" s="8"/>
      <c r="AN11" s="19"/>
      <c r="AO11" s="19"/>
      <c r="AP11" s="8"/>
      <c r="AQ11" s="19"/>
      <c r="AR11" s="19"/>
      <c r="AS11" s="8"/>
      <c r="AT11" s="19"/>
      <c r="AU11" s="19"/>
      <c r="AV11" s="8"/>
      <c r="AW11" s="19"/>
      <c r="AX11" s="19"/>
      <c r="AY11" s="8"/>
    </row>
    <row r="12" spans="1:51">
      <c r="A12" s="16" t="str">
        <f>'[1]Circo2 legislative'!A42</f>
        <v>RAIVAVAE</v>
      </c>
      <c r="B12" s="20"/>
      <c r="C12" s="20">
        <f>'[1]Circo2 legislative'!C42</f>
        <v>875</v>
      </c>
      <c r="D12" s="20">
        <f>'[1]Circo2 legislative'!D42</f>
        <v>333</v>
      </c>
      <c r="E12" s="20">
        <f>'[1]Circo2 legislative'!E42</f>
        <v>542</v>
      </c>
      <c r="F12" s="17">
        <f>'[1]Circo2 legislative'!F42</f>
        <v>0.61942857142857144</v>
      </c>
      <c r="G12" s="20">
        <f>'[1]Circo2 legislative'!G42</f>
        <v>12</v>
      </c>
      <c r="H12" s="20">
        <f>'[1]Circo2 legislative'!H42</f>
        <v>530</v>
      </c>
      <c r="I12" s="16">
        <f>'[1]Circo2 legislative'!I42</f>
        <v>381</v>
      </c>
      <c r="J12" s="17">
        <f>'[1]Circo2 legislative'!J42</f>
        <v>0.43542857142857144</v>
      </c>
      <c r="K12" s="18">
        <f>'[1]Circo2 legislative'!K42</f>
        <v>0.71886792452830184</v>
      </c>
      <c r="L12" s="16">
        <f>'[1]Circo2 legislative'!L42</f>
        <v>149</v>
      </c>
      <c r="M12" s="17">
        <f>'[1]Circo2 legislative'!M42</f>
        <v>0.17028571428571429</v>
      </c>
      <c r="N12" s="18">
        <f>'[1]Circo2 legislative'!N42</f>
        <v>0.28113207547169811</v>
      </c>
      <c r="O12" s="8"/>
      <c r="P12" s="19"/>
      <c r="Q12" s="19"/>
      <c r="R12" s="8"/>
      <c r="S12" s="19"/>
      <c r="T12" s="19"/>
      <c r="U12" s="8"/>
      <c r="V12" s="19"/>
      <c r="W12" s="19"/>
      <c r="X12" s="8"/>
      <c r="Y12" s="19"/>
      <c r="Z12" s="19"/>
      <c r="AA12" s="8"/>
      <c r="AB12" s="19"/>
      <c r="AC12" s="19"/>
      <c r="AD12" s="8"/>
      <c r="AE12" s="19"/>
      <c r="AF12" s="19"/>
      <c r="AG12" s="8"/>
      <c r="AH12" s="19"/>
      <c r="AI12" s="19"/>
      <c r="AJ12" s="8"/>
      <c r="AK12" s="19"/>
      <c r="AL12" s="19"/>
      <c r="AM12" s="8"/>
      <c r="AN12" s="19"/>
      <c r="AO12" s="19"/>
      <c r="AP12" s="8"/>
      <c r="AQ12" s="19"/>
      <c r="AR12" s="19"/>
      <c r="AS12" s="8"/>
      <c r="AT12" s="19"/>
      <c r="AU12" s="19"/>
      <c r="AV12" s="8"/>
      <c r="AW12" s="19"/>
      <c r="AX12" s="19"/>
      <c r="AY12" s="8"/>
    </row>
    <row r="13" spans="1:51">
      <c r="A13" s="16" t="str">
        <f>'[1]Circo2 legislative'!A47</f>
        <v>RAPA</v>
      </c>
      <c r="B13" s="20"/>
      <c r="C13" s="20">
        <f>'[1]Circo2 legislative'!C47</f>
        <v>384</v>
      </c>
      <c r="D13" s="20">
        <f>'[1]Circo2 legislative'!D47</f>
        <v>58</v>
      </c>
      <c r="E13" s="20">
        <f>'[1]Circo2 legislative'!E47</f>
        <v>326</v>
      </c>
      <c r="F13" s="17">
        <f>'[1]Circo2 legislative'!F47</f>
        <v>0.84895833333333337</v>
      </c>
      <c r="G13" s="20">
        <f>'[1]Circo2 legislative'!G47</f>
        <v>2</v>
      </c>
      <c r="H13" s="20">
        <f>'[1]Circo2 legislative'!H47</f>
        <v>324</v>
      </c>
      <c r="I13" s="16">
        <f>'[1]Circo2 legislative'!I47</f>
        <v>49</v>
      </c>
      <c r="J13" s="17">
        <f>'[1]Circo2 legislative'!J47</f>
        <v>0.12760416666666666</v>
      </c>
      <c r="K13" s="18">
        <f>'[1]Circo2 legislative'!K47</f>
        <v>0.15123456790123457</v>
      </c>
      <c r="L13" s="16">
        <f>'[1]Circo2 legislative'!L47</f>
        <v>275</v>
      </c>
      <c r="M13" s="17">
        <f>'[1]Circo2 legislative'!M47</f>
        <v>0.71614583333333337</v>
      </c>
      <c r="N13" s="18">
        <f>'[1]Circo2 legislative'!N47</f>
        <v>0.84876543209876543</v>
      </c>
      <c r="O13" s="8"/>
      <c r="P13" s="19"/>
      <c r="Q13" s="19"/>
      <c r="R13" s="8"/>
      <c r="S13" s="19"/>
      <c r="T13" s="19"/>
      <c r="U13" s="8"/>
      <c r="V13" s="19"/>
      <c r="W13" s="19"/>
      <c r="X13" s="8"/>
      <c r="Y13" s="19"/>
      <c r="Z13" s="19"/>
      <c r="AA13" s="8"/>
      <c r="AB13" s="19"/>
      <c r="AC13" s="19"/>
      <c r="AD13" s="8"/>
      <c r="AE13" s="19"/>
      <c r="AF13" s="19"/>
      <c r="AG13" s="8"/>
      <c r="AH13" s="19"/>
      <c r="AI13" s="19"/>
      <c r="AJ13" s="8"/>
      <c r="AK13" s="19"/>
      <c r="AL13" s="19"/>
      <c r="AM13" s="8"/>
      <c r="AN13" s="19"/>
      <c r="AO13" s="19"/>
      <c r="AP13" s="8"/>
      <c r="AQ13" s="19"/>
      <c r="AR13" s="19"/>
      <c r="AS13" s="8"/>
      <c r="AT13" s="19"/>
      <c r="AU13" s="19"/>
      <c r="AV13" s="8"/>
      <c r="AW13" s="19"/>
      <c r="AX13" s="19"/>
      <c r="AY13" s="8"/>
    </row>
    <row r="14" spans="1:51">
      <c r="A14" s="16" t="str">
        <f>'[1]Circo2 legislative'!A49</f>
        <v>RIMATARA</v>
      </c>
      <c r="B14" s="20"/>
      <c r="C14" s="20">
        <f>'[1]Circo2 legislative'!C49</f>
        <v>706</v>
      </c>
      <c r="D14" s="20">
        <f>'[1]Circo2 legislative'!D49</f>
        <v>121</v>
      </c>
      <c r="E14" s="20">
        <f>'[1]Circo2 legislative'!E49</f>
        <v>585</v>
      </c>
      <c r="F14" s="17">
        <f>'[1]Circo2 legislative'!F49</f>
        <v>0.82861189801699719</v>
      </c>
      <c r="G14" s="20">
        <f>'[1]Circo2 legislative'!G49</f>
        <v>3</v>
      </c>
      <c r="H14" s="20">
        <f>'[1]Circo2 legislative'!H49</f>
        <v>582</v>
      </c>
      <c r="I14" s="16">
        <f>'[1]Circo2 legislative'!I49</f>
        <v>266</v>
      </c>
      <c r="J14" s="17">
        <f>'[1]Circo2 legislative'!J49</f>
        <v>0.37677053824362605</v>
      </c>
      <c r="K14" s="18">
        <f>'[1]Circo2 legislative'!K49</f>
        <v>0.45704467353951889</v>
      </c>
      <c r="L14" s="16">
        <f>'[1]Circo2 legislative'!L49</f>
        <v>316</v>
      </c>
      <c r="M14" s="17">
        <f>'[1]Circo2 legislative'!M49</f>
        <v>0.44759206798866857</v>
      </c>
      <c r="N14" s="18">
        <f>'[1]Circo2 legislative'!N49</f>
        <v>0.54295532646048106</v>
      </c>
      <c r="O14" s="8"/>
      <c r="P14" s="19"/>
      <c r="Q14" s="19"/>
      <c r="R14" s="8"/>
      <c r="S14" s="19"/>
      <c r="T14" s="19"/>
      <c r="U14" s="8"/>
      <c r="V14" s="19"/>
      <c r="W14" s="19"/>
      <c r="X14" s="8"/>
      <c r="Y14" s="19"/>
      <c r="Z14" s="19"/>
      <c r="AA14" s="8"/>
      <c r="AB14" s="19"/>
      <c r="AC14" s="19"/>
      <c r="AD14" s="8"/>
      <c r="AE14" s="19"/>
      <c r="AF14" s="19"/>
      <c r="AG14" s="8"/>
      <c r="AH14" s="19"/>
      <c r="AI14" s="19"/>
      <c r="AJ14" s="8"/>
      <c r="AK14" s="19"/>
      <c r="AL14" s="19"/>
      <c r="AM14" s="8"/>
      <c r="AN14" s="19"/>
      <c r="AO14" s="19"/>
      <c r="AP14" s="8"/>
      <c r="AQ14" s="19"/>
      <c r="AR14" s="19"/>
      <c r="AS14" s="8"/>
      <c r="AT14" s="19"/>
      <c r="AU14" s="19"/>
      <c r="AV14" s="8"/>
      <c r="AW14" s="19"/>
      <c r="AX14" s="19"/>
      <c r="AY14" s="8"/>
    </row>
    <row r="15" spans="1:51">
      <c r="A15" s="16" t="str">
        <f>'[1]Circo2 legislative'!A53</f>
        <v>RURUTU</v>
      </c>
      <c r="B15" s="20"/>
      <c r="C15" s="20">
        <f>'[1]Circo2 legislative'!C53</f>
        <v>1788</v>
      </c>
      <c r="D15" s="20">
        <f>'[1]Circo2 legislative'!D53</f>
        <v>374</v>
      </c>
      <c r="E15" s="20">
        <f>'[1]Circo2 legislative'!E53</f>
        <v>1414</v>
      </c>
      <c r="F15" s="17">
        <f>'[1]Circo2 legislative'!F53</f>
        <v>0.79082774049216997</v>
      </c>
      <c r="G15" s="20">
        <f>'[1]Circo2 legislative'!G53</f>
        <v>15</v>
      </c>
      <c r="H15" s="20">
        <f>'[1]Circo2 legislative'!H53</f>
        <v>1399</v>
      </c>
      <c r="I15" s="16">
        <f>'[1]Circo2 legislative'!I53</f>
        <v>550</v>
      </c>
      <c r="J15" s="17">
        <f>'[1]Circo2 legislative'!J53</f>
        <v>0.30760626398210289</v>
      </c>
      <c r="K15" s="18">
        <f>'[1]Circo2 legislative'!K53</f>
        <v>0.39313795568263044</v>
      </c>
      <c r="L15" s="16">
        <f>'[1]Circo2 legislative'!L53</f>
        <v>849</v>
      </c>
      <c r="M15" s="17">
        <f>'[1]Circo2 legislative'!M53</f>
        <v>0.47483221476510068</v>
      </c>
      <c r="N15" s="18">
        <f>'[1]Circo2 legislative'!N53</f>
        <v>0.60686204431736956</v>
      </c>
      <c r="O15" s="8"/>
      <c r="P15" s="19"/>
      <c r="Q15" s="19"/>
      <c r="R15" s="8"/>
      <c r="S15" s="19"/>
      <c r="T15" s="19"/>
      <c r="U15" s="8"/>
      <c r="V15" s="19"/>
      <c r="W15" s="19"/>
      <c r="X15" s="8"/>
      <c r="Y15" s="19"/>
      <c r="Z15" s="19"/>
      <c r="AA15" s="8"/>
      <c r="AB15" s="19"/>
      <c r="AC15" s="19"/>
      <c r="AD15" s="8"/>
      <c r="AE15" s="19"/>
      <c r="AF15" s="19"/>
      <c r="AG15" s="8"/>
      <c r="AH15" s="19"/>
      <c r="AI15" s="19"/>
      <c r="AJ15" s="8"/>
      <c r="AK15" s="19"/>
      <c r="AL15" s="19"/>
      <c r="AM15" s="8"/>
      <c r="AN15" s="19"/>
      <c r="AO15" s="19"/>
      <c r="AP15" s="8"/>
      <c r="AQ15" s="19"/>
      <c r="AR15" s="19"/>
      <c r="AS15" s="8"/>
      <c r="AT15" s="19"/>
      <c r="AU15" s="19"/>
      <c r="AV15" s="8"/>
      <c r="AW15" s="19"/>
      <c r="AX15" s="19"/>
      <c r="AY15" s="8"/>
    </row>
    <row r="16" spans="1:51" ht="14" thickBot="1">
      <c r="A16" s="21" t="str">
        <f>'[1]Circo2 legislative'!A73</f>
        <v>TUBUAI</v>
      </c>
      <c r="B16" s="22"/>
      <c r="C16" s="22">
        <f>'[1]Circo2 legislative'!C73</f>
        <v>1472</v>
      </c>
      <c r="D16" s="22">
        <f>'[1]Circo2 legislative'!D73</f>
        <v>461</v>
      </c>
      <c r="E16" s="22">
        <f>'[1]Circo2 legislative'!E73</f>
        <v>1011</v>
      </c>
      <c r="F16" s="23">
        <f>'[1]Circo2 legislative'!F73</f>
        <v>0.68682065217391308</v>
      </c>
      <c r="G16" s="22">
        <f>'[1]Circo2 legislative'!G73</f>
        <v>21</v>
      </c>
      <c r="H16" s="22">
        <f>'[1]Circo2 legislative'!H73</f>
        <v>990</v>
      </c>
      <c r="I16" s="21">
        <f>'[1]Circo2 legislative'!I73</f>
        <v>502</v>
      </c>
      <c r="J16" s="23">
        <f>'[1]Circo2 legislative'!J73</f>
        <v>0.34103260869565216</v>
      </c>
      <c r="K16" s="24">
        <f>'[1]Circo2 legislative'!K73</f>
        <v>0.50707070707070712</v>
      </c>
      <c r="L16" s="21">
        <f>'[1]Circo2 legislative'!L73</f>
        <v>488</v>
      </c>
      <c r="M16" s="23">
        <f>'[1]Circo2 legislative'!M73</f>
        <v>0.33152173913043476</v>
      </c>
      <c r="N16" s="24">
        <f>'[1]Circo2 legislative'!N73</f>
        <v>0.49292929292929294</v>
      </c>
      <c r="O16" s="8"/>
      <c r="P16" s="19"/>
      <c r="Q16" s="19"/>
      <c r="R16" s="8"/>
      <c r="S16" s="19"/>
      <c r="T16" s="19"/>
      <c r="U16" s="8"/>
      <c r="V16" s="19"/>
      <c r="W16" s="19"/>
      <c r="X16" s="8"/>
      <c r="Y16" s="19"/>
      <c r="Z16" s="19"/>
      <c r="AA16" s="8"/>
      <c r="AB16" s="19"/>
      <c r="AC16" s="19"/>
      <c r="AD16" s="8"/>
      <c r="AE16" s="19"/>
      <c r="AF16" s="19"/>
      <c r="AG16" s="8"/>
      <c r="AH16" s="19"/>
      <c r="AI16" s="19"/>
      <c r="AJ16" s="8"/>
      <c r="AK16" s="19"/>
      <c r="AL16" s="19"/>
      <c r="AM16" s="8"/>
      <c r="AN16" s="19"/>
      <c r="AO16" s="19"/>
      <c r="AP16" s="8"/>
      <c r="AQ16" s="19"/>
      <c r="AR16" s="19"/>
      <c r="AS16" s="8"/>
      <c r="AT16" s="19"/>
      <c r="AU16" s="19"/>
      <c r="AV16" s="8"/>
      <c r="AW16" s="19"/>
      <c r="AX16" s="19"/>
      <c r="AY16" s="8"/>
    </row>
    <row r="17" spans="1:51"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</row>
    <row r="18" spans="1:51"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1:51">
      <c r="I19" s="25" t="str">
        <f>'[1]Circo2 legislative'!I79</f>
        <v>NEUFFER</v>
      </c>
      <c r="J19" s="26"/>
      <c r="K19" s="27" t="str">
        <f>'[1]Circo2 legislative'!K79</f>
        <v>Philippe</v>
      </c>
      <c r="L19" s="25" t="str">
        <f>'[1]Circo2 legislative'!L79</f>
        <v>TAHUAITU</v>
      </c>
      <c r="M19" s="26"/>
      <c r="N19" s="27" t="str">
        <f>'[1]Circo2 legislative'!N79</f>
        <v>Jonas</v>
      </c>
      <c r="O19" s="7"/>
      <c r="P19" s="7"/>
      <c r="Q19" s="8"/>
      <c r="R19" s="7"/>
      <c r="S19" s="7"/>
      <c r="T19" s="8"/>
      <c r="U19" s="7"/>
      <c r="V19" s="7"/>
      <c r="W19" s="8"/>
      <c r="X19" s="7"/>
      <c r="Y19" s="7"/>
      <c r="Z19" s="8"/>
      <c r="AA19" s="7"/>
      <c r="AB19" s="7"/>
      <c r="AC19" s="8"/>
      <c r="AD19" s="7"/>
      <c r="AE19" s="7"/>
      <c r="AF19" s="8"/>
      <c r="AG19" s="7"/>
      <c r="AH19" s="7"/>
      <c r="AI19" s="8"/>
      <c r="AJ19" s="7"/>
      <c r="AK19" s="7"/>
      <c r="AL19" s="8"/>
      <c r="AM19" s="7"/>
      <c r="AN19" s="7"/>
      <c r="AO19" s="8"/>
      <c r="AP19" s="7"/>
      <c r="AQ19" s="7"/>
      <c r="AR19" s="8"/>
      <c r="AS19" s="7"/>
      <c r="AT19" s="7"/>
      <c r="AU19" s="8"/>
      <c r="AV19" s="7"/>
      <c r="AW19" s="7"/>
      <c r="AX19" s="8"/>
      <c r="AY19" s="8"/>
    </row>
    <row r="20" spans="1:51" s="34" customFormat="1" ht="26">
      <c r="A20" s="28" t="str">
        <f>'[1]Circo2 legislative'!A80</f>
        <v>TOTAL</v>
      </c>
      <c r="B20" s="29" t="str">
        <f>'[1]Circo2 legislative'!B80</f>
        <v>Nbr bureau de vote</v>
      </c>
      <c r="C20" s="28" t="str">
        <f>'[1]Circo2 legislative'!C80</f>
        <v>Inscrits</v>
      </c>
      <c r="D20" s="28" t="str">
        <f>'[1]Circo2 legislative'!D80</f>
        <v>Abstentions</v>
      </c>
      <c r="E20" s="28" t="str">
        <f>'[1]Circo2 legislative'!E80</f>
        <v>Votants</v>
      </c>
      <c r="F20" s="28" t="str">
        <f>'[1]Circo2 legislative'!F80</f>
        <v>% Particip.</v>
      </c>
      <c r="G20" s="28" t="str">
        <f>'[1]Circo2 legislative'!G80</f>
        <v>Blancs et nuls</v>
      </c>
      <c r="H20" s="28" t="str">
        <f>'[1]Circo2 legislative'!H80</f>
        <v>Exprimés</v>
      </c>
      <c r="I20" s="30" t="str">
        <f>'[1]Circo2 legislative'!I80</f>
        <v>Voix</v>
      </c>
      <c r="J20" s="31" t="str">
        <f>'[1]Circo2 legislative'!J80</f>
        <v>% Voix/Ins</v>
      </c>
      <c r="K20" s="32" t="str">
        <f>'[1]Circo2 legislative'!K80</f>
        <v>% Voix/Exp</v>
      </c>
      <c r="L20" s="30" t="str">
        <f>'[1]Circo2 legislative'!L80</f>
        <v>Voix</v>
      </c>
      <c r="M20" s="31" t="str">
        <f>'[1]Circo2 legislative'!M80</f>
        <v>% Voix/Ins</v>
      </c>
      <c r="N20" s="32" t="str">
        <f>'[1]Circo2 legislative'!N80</f>
        <v>% Voix/Exp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</row>
    <row r="21" spans="1:51">
      <c r="A21" s="35" t="s">
        <v>0</v>
      </c>
      <c r="B21" s="35">
        <f>COUNTA('[1]Circo2 legislative'!B6:B11,'[1]Circo2 legislative'!B13:B24,'[1]Circo2 legislative'!B26:B33,'[1]Circo2 legislative'!B35:B41,'[1]Circo2 legislative'!B58:B64,'[1]Circo2 legislative'!B66:B68,'[1]Circo2 legislative'!B70:B72)</f>
        <v>46</v>
      </c>
      <c r="C21" s="35">
        <f>SUM(C5:C11)</f>
        <v>54253</v>
      </c>
      <c r="D21" s="35">
        <f t="shared" ref="D21:H21" si="0">SUM(D5:D11)</f>
        <v>26497</v>
      </c>
      <c r="E21" s="35">
        <f t="shared" si="0"/>
        <v>27756</v>
      </c>
      <c r="F21" s="36">
        <f>E21/C21</f>
        <v>0.51160304499290365</v>
      </c>
      <c r="G21" s="35">
        <f t="shared" si="0"/>
        <v>858</v>
      </c>
      <c r="H21" s="35">
        <f t="shared" si="0"/>
        <v>26898</v>
      </c>
      <c r="I21" s="37">
        <f>SUM(I5:I11)</f>
        <v>12562</v>
      </c>
      <c r="J21" s="38">
        <f>I21/$C21</f>
        <v>0.23154479936593367</v>
      </c>
      <c r="K21" s="39">
        <f>I21/$H21</f>
        <v>0.46702357052568966</v>
      </c>
      <c r="L21" s="37">
        <f>SUM(L5:L11)</f>
        <v>14336</v>
      </c>
      <c r="M21" s="38">
        <f>L21/$C21</f>
        <v>0.26424345197500598</v>
      </c>
      <c r="N21" s="39">
        <f>L21/$H21</f>
        <v>0.53297642947431034</v>
      </c>
      <c r="O21" s="8"/>
      <c r="P21" s="19"/>
      <c r="Q21" s="19"/>
      <c r="R21" s="8"/>
      <c r="S21" s="19"/>
      <c r="T21" s="19"/>
      <c r="U21" s="8"/>
      <c r="V21" s="19"/>
      <c r="W21" s="19"/>
      <c r="X21" s="8"/>
      <c r="Y21" s="19"/>
      <c r="Z21" s="19"/>
      <c r="AA21" s="8"/>
      <c r="AB21" s="19"/>
      <c r="AC21" s="19"/>
      <c r="AD21" s="8"/>
      <c r="AE21" s="19"/>
      <c r="AF21" s="19"/>
      <c r="AG21" s="8"/>
      <c r="AH21" s="19"/>
      <c r="AI21" s="19"/>
      <c r="AJ21" s="8"/>
      <c r="AK21" s="19"/>
      <c r="AL21" s="19"/>
      <c r="AM21" s="8"/>
      <c r="AN21" s="19"/>
      <c r="AO21" s="19"/>
      <c r="AP21" s="8"/>
      <c r="AQ21" s="19"/>
      <c r="AR21" s="19"/>
      <c r="AS21" s="8"/>
      <c r="AT21" s="19"/>
      <c r="AU21" s="19"/>
      <c r="AV21" s="8"/>
      <c r="AW21" s="19"/>
      <c r="AX21" s="19"/>
      <c r="AY21" s="8"/>
    </row>
    <row r="22" spans="1:51" ht="26">
      <c r="A22" s="40" t="s">
        <v>1</v>
      </c>
      <c r="B22" s="35">
        <f>COUNTA('[1]Circo2 legislative'!B43:B46,'[1]Circo2 legislative'!B48,'[1]Circo2 legislative'!B50:B52,'[1]Circo2 legislative'!B54:B56,'[1]Circo2 legislative'!B74:B76)</f>
        <v>14</v>
      </c>
      <c r="C22" s="35">
        <f>SUM(C12:C16)</f>
        <v>5225</v>
      </c>
      <c r="D22" s="35">
        <f t="shared" ref="D22:I22" si="1">SUM(D12:D16)</f>
        <v>1347</v>
      </c>
      <c r="E22" s="35">
        <f t="shared" si="1"/>
        <v>3878</v>
      </c>
      <c r="F22" s="36">
        <f>E22/C22</f>
        <v>0.74220095693779908</v>
      </c>
      <c r="G22" s="35">
        <f t="shared" si="1"/>
        <v>53</v>
      </c>
      <c r="H22" s="35">
        <f t="shared" si="1"/>
        <v>3825</v>
      </c>
      <c r="I22" s="37">
        <f t="shared" si="1"/>
        <v>1748</v>
      </c>
      <c r="J22" s="38">
        <f>I22/$C22</f>
        <v>0.33454545454545453</v>
      </c>
      <c r="K22" s="39">
        <f>I22/$H22</f>
        <v>0.45699346405228758</v>
      </c>
      <c r="L22" s="37">
        <f t="shared" ref="L22" si="2">SUM(L12:L16)</f>
        <v>2077</v>
      </c>
      <c r="M22" s="38">
        <f>L22/$C22</f>
        <v>0.39751196172248804</v>
      </c>
      <c r="N22" s="39">
        <f>L22/$H22</f>
        <v>0.54300653594771242</v>
      </c>
      <c r="O22" s="8"/>
      <c r="P22" s="19"/>
      <c r="Q22" s="19"/>
      <c r="R22" s="8"/>
      <c r="S22" s="19"/>
      <c r="T22" s="19"/>
      <c r="U22" s="8"/>
      <c r="V22" s="19"/>
      <c r="W22" s="19"/>
      <c r="X22" s="8"/>
      <c r="Y22" s="19"/>
      <c r="Z22" s="19"/>
      <c r="AA22" s="8"/>
      <c r="AB22" s="19"/>
      <c r="AC22" s="19"/>
      <c r="AD22" s="8"/>
      <c r="AE22" s="19"/>
      <c r="AF22" s="19"/>
      <c r="AG22" s="8"/>
      <c r="AH22" s="19"/>
      <c r="AI22" s="19"/>
      <c r="AJ22" s="8"/>
      <c r="AK22" s="19"/>
      <c r="AL22" s="19"/>
      <c r="AM22" s="8"/>
      <c r="AN22" s="19"/>
      <c r="AO22" s="19"/>
      <c r="AP22" s="8"/>
      <c r="AQ22" s="19"/>
      <c r="AR22" s="19"/>
      <c r="AS22" s="8"/>
      <c r="AT22" s="19"/>
      <c r="AU22" s="19"/>
      <c r="AV22" s="8"/>
      <c r="AW22" s="19"/>
      <c r="AX22" s="19"/>
      <c r="AY22" s="8"/>
    </row>
    <row r="23" spans="1:51" ht="14" thickBot="1">
      <c r="A23" s="41" t="str">
        <f>'[1]Circo2 legislative'!A81</f>
        <v>TOTAL CIRCO 2</v>
      </c>
      <c r="B23" s="42">
        <f>'[1]Circo2 legislative'!B81</f>
        <v>60</v>
      </c>
      <c r="C23" s="42">
        <f>'[1]Circo2 legislative'!C81</f>
        <v>59478</v>
      </c>
      <c r="D23" s="42">
        <f>'[1]Circo2 legislative'!D81</f>
        <v>27844</v>
      </c>
      <c r="E23" s="42">
        <f>'[1]Circo2 legislative'!E81</f>
        <v>31634</v>
      </c>
      <c r="F23" s="43">
        <f>'[1]Circo2 legislative'!F81</f>
        <v>0.53186051985608129</v>
      </c>
      <c r="G23" s="42">
        <f>'[1]Circo2 legislative'!G81</f>
        <v>911</v>
      </c>
      <c r="H23" s="42">
        <f>'[1]Circo2 legislative'!H81</f>
        <v>30723</v>
      </c>
      <c r="I23" s="44">
        <f>'[1]Circo2 legislative'!I81</f>
        <v>14310</v>
      </c>
      <c r="J23" s="45">
        <f>'[1]Circo2 legislative'!J81</f>
        <v>0.24059316049631796</v>
      </c>
      <c r="K23" s="46">
        <f>'[1]Circo2 legislative'!K81</f>
        <v>0.46577482667708231</v>
      </c>
      <c r="L23" s="44">
        <f>'[1]Circo2 legislative'!L81</f>
        <v>16413</v>
      </c>
      <c r="M23" s="45">
        <f>'[1]Circo2 legislative'!M81</f>
        <v>0.27595077171391102</v>
      </c>
      <c r="N23" s="46">
        <f>'[1]Circo2 legislative'!N81</f>
        <v>0.53422517332291763</v>
      </c>
      <c r="O23" s="8"/>
      <c r="P23" s="19"/>
      <c r="Q23" s="19"/>
      <c r="R23" s="8"/>
      <c r="S23" s="19"/>
      <c r="T23" s="19"/>
      <c r="U23" s="8"/>
      <c r="V23" s="19"/>
      <c r="W23" s="19"/>
      <c r="X23" s="8"/>
      <c r="Y23" s="19"/>
      <c r="Z23" s="19"/>
      <c r="AA23" s="8"/>
      <c r="AB23" s="19"/>
      <c r="AC23" s="19"/>
      <c r="AD23" s="8"/>
      <c r="AE23" s="19"/>
      <c r="AF23" s="19"/>
      <c r="AG23" s="8"/>
      <c r="AH23" s="19"/>
      <c r="AI23" s="19"/>
      <c r="AJ23" s="8"/>
      <c r="AK23" s="19"/>
      <c r="AL23" s="19"/>
      <c r="AM23" s="8"/>
      <c r="AN23" s="19"/>
      <c r="AO23" s="19"/>
      <c r="AP23" s="8"/>
      <c r="AQ23" s="19"/>
      <c r="AR23" s="19"/>
      <c r="AS23" s="8"/>
      <c r="AT23" s="19"/>
      <c r="AU23" s="19"/>
      <c r="AV23" s="8"/>
      <c r="AW23" s="19"/>
      <c r="AX23" s="19"/>
      <c r="AY23" s="8"/>
    </row>
    <row r="24" spans="1:51">
      <c r="A24" s="47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</row>
    <row r="28" spans="1:51" ht="14" thickBot="1"/>
    <row r="29" spans="1:51" s="50" customFormat="1" ht="27" thickBot="1">
      <c r="A29" s="48" t="str">
        <f>'[1]Circo2 legislative'!A87</f>
        <v>TOTAL</v>
      </c>
      <c r="B29" s="49" t="str">
        <f>'[1]Circo2 legislative'!B87</f>
        <v>Nbr bureau de vote</v>
      </c>
      <c r="C29" s="48" t="str">
        <f>'[1]Circo2 legislative'!C87</f>
        <v>Inscrits</v>
      </c>
      <c r="D29" s="48" t="str">
        <f>'[1]Circo2 legislative'!D87</f>
        <v>Abstentions</v>
      </c>
      <c r="E29" s="48" t="str">
        <f>'[1]Circo2 legislative'!E87</f>
        <v>Votants</v>
      </c>
      <c r="F29" s="48" t="str">
        <f>'[1]Circo2 legislative'!F87</f>
        <v>% Particip.</v>
      </c>
      <c r="G29" s="48" t="str">
        <f>'[1]Circo2 legislative'!G87</f>
        <v>Blancs et nuls</v>
      </c>
      <c r="H29" s="48" t="str">
        <f>'[1]Circo2 legislative'!H87</f>
        <v>Exprimés</v>
      </c>
    </row>
    <row r="30" spans="1:51" ht="14" thickBot="1">
      <c r="A30" s="51" t="str">
        <f>'[1]Circo2 legislative'!A88</f>
        <v>POLYNÉSIE FRANÇAISE</v>
      </c>
      <c r="B30" s="51">
        <f>'[1]Circo2 legislative'!B88</f>
        <v>227</v>
      </c>
      <c r="C30" s="51">
        <f>'[1]Circo2 legislative'!C88</f>
        <v>186547</v>
      </c>
      <c r="D30" s="51">
        <f>'[1]Circo2 legislative'!D88</f>
        <v>85850</v>
      </c>
      <c r="E30" s="51">
        <f>'[1]Circo2 legislative'!E88</f>
        <v>100697</v>
      </c>
      <c r="F30" s="52">
        <f>'[1]Circo2 legislative'!F88</f>
        <v>0.53979426096372496</v>
      </c>
      <c r="G30" s="51">
        <f>'[1]Circo2 legislative'!G88</f>
        <v>3510</v>
      </c>
      <c r="H30" s="51">
        <f>'[1]Circo2 legislative'!H88</f>
        <v>97187</v>
      </c>
    </row>
  </sheetData>
  <sheetCalcPr fullCalcOnLoad="1"/>
  <mergeCells count="28">
    <mergeCell ref="AG19:AH19"/>
    <mergeCell ref="AJ19:AK19"/>
    <mergeCell ref="AM19:AN19"/>
    <mergeCell ref="AP19:AQ19"/>
    <mergeCell ref="AS19:AT19"/>
    <mergeCell ref="AV19:AW19"/>
    <mergeCell ref="AS3:AT3"/>
    <mergeCell ref="AV3:AW3"/>
    <mergeCell ref="I19:J19"/>
    <mergeCell ref="L19:M19"/>
    <mergeCell ref="O19:P19"/>
    <mergeCell ref="R19:S19"/>
    <mergeCell ref="U19:V19"/>
    <mergeCell ref="X19:Y19"/>
    <mergeCell ref="AA19:AB19"/>
    <mergeCell ref="AD19:AE19"/>
    <mergeCell ref="AA3:AB3"/>
    <mergeCell ref="AD3:AE3"/>
    <mergeCell ref="AG3:AH3"/>
    <mergeCell ref="AJ3:AK3"/>
    <mergeCell ref="AM3:AN3"/>
    <mergeCell ref="AP3:AQ3"/>
    <mergeCell ref="I3:J3"/>
    <mergeCell ref="L3:M3"/>
    <mergeCell ref="O3:P3"/>
    <mergeCell ref="R3:S3"/>
    <mergeCell ref="U3:V3"/>
    <mergeCell ref="X3:Y3"/>
  </mergeCells>
  <phoneticPr fontId="3" type="noConversion"/>
  <conditionalFormatting sqref="AW23 AT23 P23 S23 V23 Y23 AB23 AE23 AK23 AH23 AN23 AQ23">
    <cfRule type="cellIs" dxfId="0" priority="0" stopIfTrue="1" operator="greaterThanOrEqual">
      <formula>$A$24</formula>
    </cfRule>
  </conditionalFormatting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Circo2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2012-06-17T07:54:36Z</dcterms:created>
  <dcterms:modified xsi:type="dcterms:W3CDTF">2012-06-17T07:56:15Z</dcterms:modified>
</cp:coreProperties>
</file>