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8500" activeTab="0"/>
  </bookViews>
  <sheets>
    <sheet name="Adultes" sheetId="1" r:id="rId1"/>
    <sheet name="Enfants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teva</author>
  </authors>
  <commentList>
    <comment ref="F18" authorId="0">
      <text>
        <r>
          <rPr>
            <b/>
            <sz val="9"/>
            <rFont val="Tahoma"/>
            <family val="2"/>
          </rPr>
          <t>teva:</t>
        </r>
        <r>
          <rPr>
            <sz val="9"/>
            <rFont val="Tahoma"/>
            <family val="2"/>
          </rPr>
          <t xml:space="preserve">
23,17,41</t>
        </r>
      </text>
    </comment>
  </commentList>
</comments>
</file>

<file path=xl/sharedStrings.xml><?xml version="1.0" encoding="utf-8"?>
<sst xmlns="http://schemas.openxmlformats.org/spreadsheetml/2006/main" count="229" uniqueCount="126">
  <si>
    <t>Nom</t>
  </si>
  <si>
    <t>Prénom</t>
  </si>
  <si>
    <t>Club</t>
  </si>
  <si>
    <t>Catégorie</t>
  </si>
  <si>
    <t>ENDELER</t>
  </si>
  <si>
    <t>Kahiri</t>
  </si>
  <si>
    <t>Punaruu</t>
  </si>
  <si>
    <t>TEUIRA</t>
  </si>
  <si>
    <t>Tuarii</t>
  </si>
  <si>
    <t>PPT</t>
  </si>
  <si>
    <t xml:space="preserve">TAURAA </t>
  </si>
  <si>
    <t>Heiroa</t>
  </si>
  <si>
    <t>Vénus</t>
  </si>
  <si>
    <t>V</t>
  </si>
  <si>
    <t>URIMA</t>
  </si>
  <si>
    <t>Teraihau</t>
  </si>
  <si>
    <t>J</t>
  </si>
  <si>
    <t>VAN BASTOLAIRE</t>
  </si>
  <si>
    <t>Poerava</t>
  </si>
  <si>
    <t>Pirae</t>
  </si>
  <si>
    <t>F</t>
  </si>
  <si>
    <t>VERNAUDON</t>
  </si>
  <si>
    <t>Tafai</t>
  </si>
  <si>
    <t>Opeta</t>
  </si>
  <si>
    <t>Torea</t>
  </si>
  <si>
    <t>TEIHOTAATA</t>
  </si>
  <si>
    <t>Terii</t>
  </si>
  <si>
    <t>S</t>
  </si>
  <si>
    <t>DE ALMEIDA</t>
  </si>
  <si>
    <t>Carlos</t>
  </si>
  <si>
    <t>VCT</t>
  </si>
  <si>
    <t>ARAPA</t>
  </si>
  <si>
    <t>Rocky</t>
  </si>
  <si>
    <t>BROTHERS</t>
  </si>
  <si>
    <t>Patiare</t>
  </si>
  <si>
    <t>BONNO</t>
  </si>
  <si>
    <t>Marcel</t>
  </si>
  <si>
    <t>KAIMUKO</t>
  </si>
  <si>
    <t>Teava</t>
  </si>
  <si>
    <t>C</t>
  </si>
  <si>
    <t>LEGOFF</t>
  </si>
  <si>
    <t>Laurent</t>
  </si>
  <si>
    <t>JULIEN</t>
  </si>
  <si>
    <t>Teva</t>
  </si>
  <si>
    <t>TEHEIURA</t>
  </si>
  <si>
    <t>Manuarii</t>
  </si>
  <si>
    <t>Dossar</t>
  </si>
  <si>
    <t>BEAUFILS</t>
  </si>
  <si>
    <t>Bryan</t>
  </si>
  <si>
    <t>XTR</t>
  </si>
  <si>
    <t>COWAN</t>
  </si>
  <si>
    <t>Mike</t>
  </si>
  <si>
    <t>CARPI</t>
  </si>
  <si>
    <t>Clément</t>
  </si>
  <si>
    <t>Punaa</t>
  </si>
  <si>
    <t>LATOUCHE</t>
  </si>
  <si>
    <t>GERLING</t>
  </si>
  <si>
    <t>LIAO</t>
  </si>
  <si>
    <t>TEAI</t>
  </si>
  <si>
    <t>GOODING</t>
  </si>
  <si>
    <t>CHONFONT</t>
  </si>
  <si>
    <t>VASAPOLI</t>
  </si>
  <si>
    <t>GEORGET</t>
  </si>
  <si>
    <t>DUCHENE</t>
  </si>
  <si>
    <t>HAUATA</t>
  </si>
  <si>
    <t>VIDIS-SIBANI</t>
  </si>
  <si>
    <t>NAVARRO</t>
  </si>
  <si>
    <t>PENILLA Y PERELLA</t>
  </si>
  <si>
    <t>HOUPLAIN</t>
  </si>
  <si>
    <t>VASAPOLLI</t>
  </si>
  <si>
    <t>SILLOUX</t>
  </si>
  <si>
    <t>FILIATRE</t>
  </si>
  <si>
    <t>ESTIENNE</t>
  </si>
  <si>
    <t>WONG</t>
  </si>
  <si>
    <t>APEANG</t>
  </si>
  <si>
    <t>TONNELLIER</t>
  </si>
  <si>
    <t>JOUINS</t>
  </si>
  <si>
    <t>Lenaic</t>
  </si>
  <si>
    <t>Herearii</t>
  </si>
  <si>
    <t>Aiden</t>
  </si>
  <si>
    <t>Temarii</t>
  </si>
  <si>
    <t>Kumuhei</t>
  </si>
  <si>
    <t>Heinoa</t>
  </si>
  <si>
    <t>Kenji</t>
  </si>
  <si>
    <t>Kerian</t>
  </si>
  <si>
    <t>Ai-Hau</t>
  </si>
  <si>
    <t>Manutea</t>
  </si>
  <si>
    <t>Heremoana</t>
  </si>
  <si>
    <t>Gavin</t>
  </si>
  <si>
    <t>Ethan</t>
  </si>
  <si>
    <t>Kellan</t>
  </si>
  <si>
    <t>Juan</t>
  </si>
  <si>
    <t>Kehau</t>
  </si>
  <si>
    <t>Lois</t>
  </si>
  <si>
    <t>Jason</t>
  </si>
  <si>
    <t>Keanau</t>
  </si>
  <si>
    <t>Ariitea</t>
  </si>
  <si>
    <t>Ryan</t>
  </si>
  <si>
    <t>Keryan</t>
  </si>
  <si>
    <t>Quentin</t>
  </si>
  <si>
    <t>Keahi</t>
  </si>
  <si>
    <t>Toriki</t>
  </si>
  <si>
    <t>Maxence</t>
  </si>
  <si>
    <t>Mateo</t>
  </si>
  <si>
    <t>EDC</t>
  </si>
  <si>
    <t>Team Scott</t>
  </si>
  <si>
    <t>Poussin</t>
  </si>
  <si>
    <t>Pupille</t>
  </si>
  <si>
    <t>Benjamin</t>
  </si>
  <si>
    <t>Minime</t>
  </si>
  <si>
    <t>Etape 1</t>
  </si>
  <si>
    <t>Point 1</t>
  </si>
  <si>
    <t>Course au Pt</t>
  </si>
  <si>
    <t>Handicap</t>
  </si>
  <si>
    <t>Total 1</t>
  </si>
  <si>
    <t>Elimionation</t>
  </si>
  <si>
    <t>Total2</t>
  </si>
  <si>
    <t>POUSSINS</t>
  </si>
  <si>
    <t>PUPILLES</t>
  </si>
  <si>
    <t>MINIMES</t>
  </si>
  <si>
    <t>BENJAMINS</t>
  </si>
  <si>
    <t>Poursuite</t>
  </si>
  <si>
    <t>X</t>
  </si>
  <si>
    <t>Point Total</t>
  </si>
  <si>
    <t>TOTAL</t>
  </si>
  <si>
    <t>Total1</t>
  </si>
</sst>
</file>

<file path=xl/styles.xml><?xml version="1.0" encoding="utf-8"?>
<styleSheet xmlns="http://schemas.openxmlformats.org/spreadsheetml/2006/main">
  <numFmts count="16">
    <numFmt numFmtId="5" formatCode="#,##0\ &quot;FCFP&quot;;\-#,##0\ &quot;FCFP&quot;"/>
    <numFmt numFmtId="6" formatCode="#,##0\ &quot;FCFP&quot;;[Red]\-#,##0\ &quot;FCFP&quot;"/>
    <numFmt numFmtId="7" formatCode="#,##0.00\ &quot;FCFP&quot;;\-#,##0.00\ &quot;FCFP&quot;"/>
    <numFmt numFmtId="8" formatCode="#,##0.00\ &quot;FCFP&quot;;[Red]\-#,##0.00\ &quot;FCFP&quot;"/>
    <numFmt numFmtId="42" formatCode="_-* #,##0\ &quot;FCFP&quot;_-;\-* #,##0\ &quot;FCFP&quot;_-;_-* &quot;-&quot;\ &quot;FCFP&quot;_-;_-@_-"/>
    <numFmt numFmtId="41" formatCode="_-* #,##0\ _F_C_F_P_-;\-* #,##0\ _F_C_F_P_-;_-* &quot;-&quot;\ _F_C_F_P_-;_-@_-"/>
    <numFmt numFmtId="44" formatCode="_-* #,##0.00\ &quot;FCFP&quot;_-;\-* #,##0.00\ &quot;FCFP&quot;_-;_-* &quot;-&quot;??\ &quot;FCFP&quot;_-;_-@_-"/>
    <numFmt numFmtId="43" formatCode="_-* #,##0.00\ _F_C_F_P_-;\-* #,##0.00\ _F_C_F_P_-;_-* &quot;-&quot;??\ _F_C_F_P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37" fillId="34" borderId="12" xfId="0" applyFont="1" applyFill="1" applyBorder="1" applyAlignment="1">
      <alignment horizontal="center"/>
    </xf>
    <xf numFmtId="0" fontId="37" fillId="34" borderId="13" xfId="0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2" fillId="33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2" fillId="33" borderId="21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22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2" fillId="0" borderId="26" xfId="0" applyFont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2" fillId="33" borderId="26" xfId="0" applyFont="1" applyFill="1" applyBorder="1" applyAlignment="1">
      <alignment/>
    </xf>
    <xf numFmtId="0" fontId="37" fillId="35" borderId="27" xfId="0" applyFont="1" applyFill="1" applyBorder="1" applyAlignment="1">
      <alignment horizontal="center"/>
    </xf>
    <xf numFmtId="0" fontId="37" fillId="35" borderId="28" xfId="0" applyFont="1" applyFill="1" applyBorder="1" applyAlignment="1">
      <alignment horizontal="center"/>
    </xf>
    <xf numFmtId="0" fontId="37" fillId="35" borderId="29" xfId="0" applyFont="1" applyFill="1" applyBorder="1" applyAlignment="1">
      <alignment horizontal="center"/>
    </xf>
    <xf numFmtId="0" fontId="35" fillId="35" borderId="27" xfId="0" applyFont="1" applyFill="1" applyBorder="1" applyAlignment="1">
      <alignment horizontal="center"/>
    </xf>
    <xf numFmtId="0" fontId="35" fillId="35" borderId="28" xfId="0" applyFont="1" applyFill="1" applyBorder="1" applyAlignment="1">
      <alignment horizontal="center"/>
    </xf>
    <xf numFmtId="0" fontId="35" fillId="35" borderId="2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C8" sqref="C8"/>
    </sheetView>
  </sheetViews>
  <sheetFormatPr defaultColWidth="11.421875" defaultRowHeight="15"/>
  <cols>
    <col min="2" max="2" width="13.28125" style="0" customWidth="1"/>
    <col min="6" max="7" width="12.8515625" style="0" customWidth="1"/>
  </cols>
  <sheetData>
    <row r="1" spans="1:10" ht="15.75">
      <c r="A1" s="1" t="s">
        <v>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112</v>
      </c>
      <c r="G1" s="1" t="s">
        <v>125</v>
      </c>
      <c r="H1" s="1" t="s">
        <v>121</v>
      </c>
      <c r="I1" s="1" t="s">
        <v>123</v>
      </c>
      <c r="J1" s="1" t="s">
        <v>124</v>
      </c>
    </row>
    <row r="2" spans="1:10" ht="15">
      <c r="A2" s="2">
        <v>71</v>
      </c>
      <c r="B2" s="2" t="s">
        <v>40</v>
      </c>
      <c r="C2" s="2" t="s">
        <v>41</v>
      </c>
      <c r="D2" s="2" t="s">
        <v>19</v>
      </c>
      <c r="E2" s="2" t="s">
        <v>13</v>
      </c>
      <c r="F2" s="3">
        <f>2+3+5+20</f>
        <v>30</v>
      </c>
      <c r="G2" s="3">
        <v>2</v>
      </c>
      <c r="H2">
        <v>2.3748</v>
      </c>
      <c r="I2">
        <v>0</v>
      </c>
      <c r="J2">
        <f aca="true" t="shared" si="0" ref="J2:J15">G2+I2</f>
        <v>2</v>
      </c>
    </row>
    <row r="3" spans="1:10" ht="15">
      <c r="A3" s="2">
        <v>65</v>
      </c>
      <c r="B3" s="2" t="s">
        <v>25</v>
      </c>
      <c r="C3" s="2" t="s">
        <v>26</v>
      </c>
      <c r="D3" s="2" t="s">
        <v>12</v>
      </c>
      <c r="E3" s="2" t="s">
        <v>27</v>
      </c>
      <c r="F3" s="3">
        <f>3+2+20+1+1+1+2+1+2</f>
        <v>33</v>
      </c>
      <c r="G3" s="3">
        <v>0</v>
      </c>
      <c r="H3">
        <v>2.4545</v>
      </c>
      <c r="I3">
        <v>6</v>
      </c>
      <c r="J3">
        <f t="shared" si="0"/>
        <v>6</v>
      </c>
    </row>
    <row r="4" spans="1:10" ht="15">
      <c r="A4" s="2">
        <v>57</v>
      </c>
      <c r="B4" s="2" t="s">
        <v>4</v>
      </c>
      <c r="C4" s="2" t="s">
        <v>5</v>
      </c>
      <c r="D4" s="2" t="s">
        <v>6</v>
      </c>
      <c r="E4" s="2" t="s">
        <v>16</v>
      </c>
      <c r="F4" s="3">
        <f>6+3+20+1</f>
        <v>30</v>
      </c>
      <c r="G4" s="3">
        <v>3</v>
      </c>
      <c r="H4">
        <v>2.3961</v>
      </c>
      <c r="I4">
        <v>3</v>
      </c>
      <c r="J4">
        <f t="shared" si="0"/>
        <v>6</v>
      </c>
    </row>
    <row r="5" spans="1:10" ht="15">
      <c r="A5" s="2">
        <v>58</v>
      </c>
      <c r="B5" s="2" t="s">
        <v>7</v>
      </c>
      <c r="C5" s="2" t="s">
        <v>8</v>
      </c>
      <c r="D5" s="2" t="s">
        <v>9</v>
      </c>
      <c r="E5" s="2" t="s">
        <v>16</v>
      </c>
      <c r="F5" s="3">
        <f>5+20+2</f>
        <v>27</v>
      </c>
      <c r="G5" s="3">
        <v>4</v>
      </c>
      <c r="H5">
        <v>2.3763</v>
      </c>
      <c r="I5">
        <v>2</v>
      </c>
      <c r="J5">
        <f t="shared" si="0"/>
        <v>6</v>
      </c>
    </row>
    <row r="6" spans="1:10" ht="15">
      <c r="A6" s="2">
        <v>59</v>
      </c>
      <c r="B6" s="2" t="s">
        <v>10</v>
      </c>
      <c r="C6" s="2" t="s">
        <v>11</v>
      </c>
      <c r="D6" s="2" t="s">
        <v>12</v>
      </c>
      <c r="E6" s="2" t="s">
        <v>13</v>
      </c>
      <c r="F6" s="3">
        <f>2+5+3+5+5</f>
        <v>20</v>
      </c>
      <c r="G6" s="3">
        <v>6</v>
      </c>
      <c r="H6">
        <v>2.4264</v>
      </c>
      <c r="I6">
        <v>5</v>
      </c>
      <c r="J6">
        <f t="shared" si="0"/>
        <v>11</v>
      </c>
    </row>
    <row r="7" spans="1:10" ht="15">
      <c r="A7" s="2">
        <v>73</v>
      </c>
      <c r="B7" s="2" t="s">
        <v>44</v>
      </c>
      <c r="C7" s="2" t="s">
        <v>45</v>
      </c>
      <c r="D7" s="2" t="s">
        <v>12</v>
      </c>
      <c r="E7" s="2" t="s">
        <v>16</v>
      </c>
      <c r="F7" s="3">
        <f>8+3</f>
        <v>11</v>
      </c>
      <c r="G7" s="3">
        <v>9</v>
      </c>
      <c r="H7">
        <v>2.4096</v>
      </c>
      <c r="I7">
        <v>4</v>
      </c>
      <c r="J7">
        <f t="shared" si="0"/>
        <v>13</v>
      </c>
    </row>
    <row r="8" spans="1:10" ht="15">
      <c r="A8" s="2">
        <v>67</v>
      </c>
      <c r="B8" s="2" t="s">
        <v>31</v>
      </c>
      <c r="C8" s="2" t="s">
        <v>32</v>
      </c>
      <c r="D8" s="2" t="s">
        <v>30</v>
      </c>
      <c r="E8" s="2" t="s">
        <v>27</v>
      </c>
      <c r="F8" s="3">
        <f>3+2+2</f>
        <v>7</v>
      </c>
      <c r="G8" s="3">
        <v>10</v>
      </c>
      <c r="H8">
        <v>2.5931</v>
      </c>
      <c r="I8">
        <v>9</v>
      </c>
      <c r="J8">
        <f t="shared" si="0"/>
        <v>19</v>
      </c>
    </row>
    <row r="9" spans="1:10" ht="15">
      <c r="A9" s="2">
        <v>72</v>
      </c>
      <c r="B9" s="2" t="s">
        <v>42</v>
      </c>
      <c r="C9" s="2" t="s">
        <v>43</v>
      </c>
      <c r="D9" s="2" t="s">
        <v>12</v>
      </c>
      <c r="E9" s="2" t="s">
        <v>39</v>
      </c>
      <c r="F9" s="3">
        <v>0</v>
      </c>
      <c r="G9" s="3">
        <v>13</v>
      </c>
      <c r="H9">
        <v>2.4679</v>
      </c>
      <c r="I9">
        <v>7</v>
      </c>
      <c r="J9">
        <f t="shared" si="0"/>
        <v>20</v>
      </c>
    </row>
    <row r="10" spans="1:10" ht="15">
      <c r="A10" s="2">
        <v>75</v>
      </c>
      <c r="B10" s="2" t="s">
        <v>47</v>
      </c>
      <c r="C10" s="2" t="s">
        <v>48</v>
      </c>
      <c r="D10" s="2" t="s">
        <v>49</v>
      </c>
      <c r="E10" s="2" t="s">
        <v>27</v>
      </c>
      <c r="F10" s="3">
        <v>0</v>
      </c>
      <c r="G10" s="3">
        <v>14</v>
      </c>
      <c r="H10">
        <v>2.5037</v>
      </c>
      <c r="I10">
        <v>8</v>
      </c>
      <c r="J10">
        <f t="shared" si="0"/>
        <v>22</v>
      </c>
    </row>
    <row r="11" spans="1:10" ht="15">
      <c r="A11" s="2">
        <v>66</v>
      </c>
      <c r="B11" s="2" t="s">
        <v>28</v>
      </c>
      <c r="C11" s="2" t="s">
        <v>29</v>
      </c>
      <c r="D11" s="2" t="s">
        <v>30</v>
      </c>
      <c r="E11" s="2" t="s">
        <v>13</v>
      </c>
      <c r="F11" s="3">
        <v>0</v>
      </c>
      <c r="G11" s="3">
        <v>15</v>
      </c>
      <c r="H11">
        <v>3.0491</v>
      </c>
      <c r="I11">
        <v>10</v>
      </c>
      <c r="J11">
        <f t="shared" si="0"/>
        <v>25</v>
      </c>
    </row>
    <row r="12" spans="1:10" ht="15">
      <c r="A12" s="2">
        <v>61</v>
      </c>
      <c r="B12" s="2" t="s">
        <v>17</v>
      </c>
      <c r="C12" s="2" t="s">
        <v>18</v>
      </c>
      <c r="D12" s="2" t="s">
        <v>19</v>
      </c>
      <c r="E12" s="2" t="s">
        <v>20</v>
      </c>
      <c r="F12" s="3">
        <v>0</v>
      </c>
      <c r="G12" s="3">
        <v>16</v>
      </c>
      <c r="H12">
        <v>3.0691</v>
      </c>
      <c r="I12">
        <v>11</v>
      </c>
      <c r="J12">
        <f t="shared" si="0"/>
        <v>27</v>
      </c>
    </row>
    <row r="13" spans="1:10" ht="15">
      <c r="A13" s="2">
        <v>69</v>
      </c>
      <c r="B13" s="2" t="s">
        <v>35</v>
      </c>
      <c r="C13" s="2" t="s">
        <v>36</v>
      </c>
      <c r="D13" s="2" t="s">
        <v>12</v>
      </c>
      <c r="E13" s="2" t="s">
        <v>13</v>
      </c>
      <c r="F13" s="3">
        <v>0</v>
      </c>
      <c r="G13" s="3">
        <v>17</v>
      </c>
      <c r="H13">
        <v>3.0699</v>
      </c>
      <c r="I13">
        <v>12</v>
      </c>
      <c r="J13">
        <f t="shared" si="0"/>
        <v>29</v>
      </c>
    </row>
    <row r="14" spans="1:10" ht="15">
      <c r="A14" s="2">
        <v>70</v>
      </c>
      <c r="B14" s="2" t="s">
        <v>37</v>
      </c>
      <c r="C14" s="2" t="s">
        <v>38</v>
      </c>
      <c r="D14" s="2" t="s">
        <v>6</v>
      </c>
      <c r="E14" s="2" t="s">
        <v>39</v>
      </c>
      <c r="F14" s="3">
        <v>0</v>
      </c>
      <c r="G14" s="3">
        <v>18</v>
      </c>
      <c r="H14">
        <v>3.0826</v>
      </c>
      <c r="I14">
        <v>13</v>
      </c>
      <c r="J14">
        <f t="shared" si="0"/>
        <v>31</v>
      </c>
    </row>
    <row r="15" spans="1:10" ht="15">
      <c r="A15" s="2">
        <v>76</v>
      </c>
      <c r="B15" s="2" t="s">
        <v>52</v>
      </c>
      <c r="C15" s="2" t="s">
        <v>53</v>
      </c>
      <c r="D15" s="2" t="s">
        <v>54</v>
      </c>
      <c r="E15" s="2" t="s">
        <v>39</v>
      </c>
      <c r="F15" s="3">
        <v>0</v>
      </c>
      <c r="G15" s="3">
        <v>19</v>
      </c>
      <c r="H15">
        <v>3.213</v>
      </c>
      <c r="I15">
        <v>14</v>
      </c>
      <c r="J15">
        <f t="shared" si="0"/>
        <v>33</v>
      </c>
    </row>
    <row r="16" spans="1:9" ht="15">
      <c r="A16" s="2">
        <v>64</v>
      </c>
      <c r="B16" s="2" t="s">
        <v>21</v>
      </c>
      <c r="C16" s="2" t="s">
        <v>24</v>
      </c>
      <c r="D16" s="2" t="s">
        <v>12</v>
      </c>
      <c r="E16" s="2" t="s">
        <v>27</v>
      </c>
      <c r="F16" s="3">
        <f>1+20</f>
        <v>21</v>
      </c>
      <c r="G16" s="3">
        <v>5</v>
      </c>
      <c r="H16" s="2" t="s">
        <v>122</v>
      </c>
      <c r="I16" s="2" t="s">
        <v>122</v>
      </c>
    </row>
    <row r="17" spans="1:9" ht="15">
      <c r="A17" s="2">
        <v>74</v>
      </c>
      <c r="B17" s="2" t="s">
        <v>50</v>
      </c>
      <c r="C17" s="2" t="s">
        <v>51</v>
      </c>
      <c r="D17" s="2" t="s">
        <v>12</v>
      </c>
      <c r="E17" s="2" t="s">
        <v>27</v>
      </c>
      <c r="F17" s="3">
        <f>1+5+3+5+3</f>
        <v>17</v>
      </c>
      <c r="G17" s="3">
        <v>7</v>
      </c>
      <c r="H17" s="2" t="s">
        <v>122</v>
      </c>
      <c r="I17" s="2" t="s">
        <v>122</v>
      </c>
    </row>
    <row r="18" spans="1:9" ht="15">
      <c r="A18" s="2">
        <v>63</v>
      </c>
      <c r="B18" s="2" t="s">
        <v>21</v>
      </c>
      <c r="C18" s="2" t="s">
        <v>23</v>
      </c>
      <c r="D18" s="2" t="s">
        <v>12</v>
      </c>
      <c r="E18" s="2" t="s">
        <v>27</v>
      </c>
      <c r="F18" s="3">
        <f>10+5</f>
        <v>15</v>
      </c>
      <c r="G18" s="3">
        <v>8</v>
      </c>
      <c r="H18" s="2" t="s">
        <v>122</v>
      </c>
      <c r="I18" s="2" t="s">
        <v>122</v>
      </c>
    </row>
    <row r="19" spans="1:9" ht="15">
      <c r="A19" s="2">
        <v>68</v>
      </c>
      <c r="B19" s="2" t="s">
        <v>33</v>
      </c>
      <c r="C19" s="2" t="s">
        <v>34</v>
      </c>
      <c r="D19" s="2" t="s">
        <v>6</v>
      </c>
      <c r="E19" s="2" t="s">
        <v>16</v>
      </c>
      <c r="F19" s="3">
        <f>4</f>
        <v>4</v>
      </c>
      <c r="G19" s="3">
        <v>11</v>
      </c>
      <c r="H19" s="2" t="s">
        <v>122</v>
      </c>
      <c r="I19" s="2" t="s">
        <v>122</v>
      </c>
    </row>
    <row r="20" spans="1:9" ht="15">
      <c r="A20" s="2">
        <v>62</v>
      </c>
      <c r="B20" s="2" t="s">
        <v>21</v>
      </c>
      <c r="C20" s="2" t="s">
        <v>22</v>
      </c>
      <c r="D20" s="2" t="s">
        <v>12</v>
      </c>
      <c r="E20" s="2" t="s">
        <v>16</v>
      </c>
      <c r="F20" s="3">
        <v>1</v>
      </c>
      <c r="G20" s="3">
        <v>12</v>
      </c>
      <c r="H20" s="2" t="s">
        <v>122</v>
      </c>
      <c r="I20" s="2" t="s">
        <v>122</v>
      </c>
    </row>
    <row r="21" spans="1:9" ht="15">
      <c r="A21" s="2">
        <v>60</v>
      </c>
      <c r="B21" s="2" t="s">
        <v>14</v>
      </c>
      <c r="C21" s="2" t="s">
        <v>15</v>
      </c>
      <c r="D21" s="2" t="s">
        <v>12</v>
      </c>
      <c r="E21" s="2" t="s">
        <v>16</v>
      </c>
      <c r="F21" s="3">
        <v>0</v>
      </c>
      <c r="G21" s="3">
        <v>20</v>
      </c>
      <c r="H21" s="2" t="s">
        <v>122</v>
      </c>
      <c r="I21" s="2" t="s">
        <v>122</v>
      </c>
    </row>
  </sheetData>
  <sheetProtection/>
  <printOptions/>
  <pageMargins left="0.7" right="0.7" top="0.75" bottom="0.75" header="0.3" footer="0.3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0">
      <selection activeCell="D22" sqref="D22"/>
    </sheetView>
  </sheetViews>
  <sheetFormatPr defaultColWidth="11.421875" defaultRowHeight="15"/>
  <cols>
    <col min="1" max="1" width="11.421875" style="2" customWidth="1"/>
    <col min="2" max="2" width="17.421875" style="2" customWidth="1"/>
    <col min="3" max="7" width="11.421875" style="2" customWidth="1"/>
    <col min="10" max="10" width="13.00390625" style="0" customWidth="1"/>
  </cols>
  <sheetData>
    <row r="1" spans="1:11" s="1" customFormat="1" ht="15.75" thickBot="1">
      <c r="A1" s="12" t="s">
        <v>46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110</v>
      </c>
      <c r="G1" s="13" t="s">
        <v>111</v>
      </c>
      <c r="H1" s="13" t="s">
        <v>113</v>
      </c>
      <c r="I1" s="13" t="s">
        <v>114</v>
      </c>
      <c r="J1" s="13" t="s">
        <v>115</v>
      </c>
      <c r="K1" s="14" t="s">
        <v>116</v>
      </c>
    </row>
    <row r="2" spans="1:11" s="1" customFormat="1" ht="15.75" thickBot="1">
      <c r="A2" s="37" t="s">
        <v>117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13.5">
      <c r="A3" s="15">
        <v>402</v>
      </c>
      <c r="B3" s="16" t="s">
        <v>56</v>
      </c>
      <c r="C3" s="16" t="s">
        <v>78</v>
      </c>
      <c r="D3" s="16" t="s">
        <v>104</v>
      </c>
      <c r="E3" s="16" t="s">
        <v>106</v>
      </c>
      <c r="F3" s="17">
        <v>5.74</v>
      </c>
      <c r="G3" s="17">
        <v>2</v>
      </c>
      <c r="H3" s="18">
        <v>0</v>
      </c>
      <c r="I3" s="19">
        <f aca="true" t="shared" si="0" ref="I3:I11">G3+H3</f>
        <v>2</v>
      </c>
      <c r="J3" s="18">
        <v>0</v>
      </c>
      <c r="K3" s="20">
        <f aca="true" t="shared" si="1" ref="K3:K11">J3+I3</f>
        <v>2</v>
      </c>
    </row>
    <row r="4" spans="1:11" ht="13.5">
      <c r="A4" s="21">
        <v>421</v>
      </c>
      <c r="B4" s="8" t="s">
        <v>67</v>
      </c>
      <c r="C4" s="8" t="s">
        <v>92</v>
      </c>
      <c r="D4" s="8" t="s">
        <v>104</v>
      </c>
      <c r="E4" s="8" t="s">
        <v>106</v>
      </c>
      <c r="F4" s="9">
        <v>5.68</v>
      </c>
      <c r="G4" s="9">
        <v>0</v>
      </c>
      <c r="H4" s="10">
        <v>2</v>
      </c>
      <c r="I4" s="11">
        <f t="shared" si="0"/>
        <v>2</v>
      </c>
      <c r="J4" s="10">
        <v>2</v>
      </c>
      <c r="K4" s="22">
        <f t="shared" si="1"/>
        <v>4</v>
      </c>
    </row>
    <row r="5" spans="1:11" ht="13.5">
      <c r="A5" s="21">
        <v>401</v>
      </c>
      <c r="B5" s="8" t="s">
        <v>55</v>
      </c>
      <c r="C5" s="8" t="s">
        <v>77</v>
      </c>
      <c r="D5" s="8" t="s">
        <v>104</v>
      </c>
      <c r="E5" s="8" t="s">
        <v>106</v>
      </c>
      <c r="F5" s="9">
        <v>5.78</v>
      </c>
      <c r="G5" s="9">
        <v>3</v>
      </c>
      <c r="H5" s="10">
        <v>5</v>
      </c>
      <c r="I5" s="11">
        <f t="shared" si="0"/>
        <v>8</v>
      </c>
      <c r="J5" s="10">
        <v>3</v>
      </c>
      <c r="K5" s="22">
        <f t="shared" si="1"/>
        <v>11</v>
      </c>
    </row>
    <row r="6" spans="1:11" ht="13.5">
      <c r="A6" s="23">
        <v>425</v>
      </c>
      <c r="B6" s="4" t="s">
        <v>71</v>
      </c>
      <c r="C6" s="4" t="s">
        <v>99</v>
      </c>
      <c r="D6" s="4" t="s">
        <v>104</v>
      </c>
      <c r="E6" s="4" t="s">
        <v>106</v>
      </c>
      <c r="F6" s="6">
        <v>7.51</v>
      </c>
      <c r="G6" s="6">
        <v>6</v>
      </c>
      <c r="H6" s="7">
        <v>3</v>
      </c>
      <c r="I6" s="5">
        <f t="shared" si="0"/>
        <v>9</v>
      </c>
      <c r="J6" s="7">
        <v>4</v>
      </c>
      <c r="K6" s="24">
        <f t="shared" si="1"/>
        <v>13</v>
      </c>
    </row>
    <row r="7" spans="1:11" ht="13.5">
      <c r="A7" s="23">
        <v>403</v>
      </c>
      <c r="B7" s="4" t="s">
        <v>57</v>
      </c>
      <c r="C7" s="4" t="s">
        <v>79</v>
      </c>
      <c r="D7" s="4" t="s">
        <v>104</v>
      </c>
      <c r="E7" s="4" t="s">
        <v>106</v>
      </c>
      <c r="F7" s="6">
        <v>5.83</v>
      </c>
      <c r="G7" s="6">
        <v>4</v>
      </c>
      <c r="H7" s="7">
        <v>4</v>
      </c>
      <c r="I7" s="5">
        <f t="shared" si="0"/>
        <v>8</v>
      </c>
      <c r="J7" s="7">
        <v>7</v>
      </c>
      <c r="K7" s="24">
        <f t="shared" si="1"/>
        <v>15</v>
      </c>
    </row>
    <row r="8" spans="1:11" ht="13.5">
      <c r="A8" s="23">
        <v>426</v>
      </c>
      <c r="B8" s="4" t="s">
        <v>72</v>
      </c>
      <c r="C8" s="4" t="s">
        <v>100</v>
      </c>
      <c r="D8" s="4" t="s">
        <v>104</v>
      </c>
      <c r="E8" s="4" t="s">
        <v>106</v>
      </c>
      <c r="F8" s="6">
        <v>6.95</v>
      </c>
      <c r="G8" s="6">
        <v>5</v>
      </c>
      <c r="H8" s="7">
        <v>8</v>
      </c>
      <c r="I8" s="5">
        <f t="shared" si="0"/>
        <v>13</v>
      </c>
      <c r="J8" s="7">
        <v>6</v>
      </c>
      <c r="K8" s="24">
        <f t="shared" si="1"/>
        <v>19</v>
      </c>
    </row>
    <row r="9" spans="1:11" ht="13.5">
      <c r="A9" s="23">
        <v>404</v>
      </c>
      <c r="B9" s="4" t="s">
        <v>58</v>
      </c>
      <c r="C9" s="4" t="s">
        <v>80</v>
      </c>
      <c r="D9" s="4" t="s">
        <v>104</v>
      </c>
      <c r="E9" s="4" t="s">
        <v>106</v>
      </c>
      <c r="F9" s="6">
        <v>7.73</v>
      </c>
      <c r="G9" s="6">
        <v>7</v>
      </c>
      <c r="H9" s="7">
        <v>7</v>
      </c>
      <c r="I9" s="5">
        <f t="shared" si="0"/>
        <v>14</v>
      </c>
      <c r="J9" s="7">
        <v>5</v>
      </c>
      <c r="K9" s="24">
        <f t="shared" si="1"/>
        <v>19</v>
      </c>
    </row>
    <row r="10" spans="1:11" ht="13.5">
      <c r="A10" s="23">
        <v>424</v>
      </c>
      <c r="B10" s="4" t="s">
        <v>70</v>
      </c>
      <c r="C10" s="4" t="s">
        <v>98</v>
      </c>
      <c r="D10" s="4" t="s">
        <v>104</v>
      </c>
      <c r="E10" s="4" t="s">
        <v>106</v>
      </c>
      <c r="F10" s="6">
        <v>8.55</v>
      </c>
      <c r="G10" s="6">
        <v>9</v>
      </c>
      <c r="H10" s="7">
        <v>6</v>
      </c>
      <c r="I10" s="5">
        <f t="shared" si="0"/>
        <v>15</v>
      </c>
      <c r="J10" s="7">
        <v>8</v>
      </c>
      <c r="K10" s="24">
        <f t="shared" si="1"/>
        <v>23</v>
      </c>
    </row>
    <row r="11" spans="1:11" ht="15" thickBot="1">
      <c r="A11" s="25">
        <v>405</v>
      </c>
      <c r="B11" s="26" t="s">
        <v>35</v>
      </c>
      <c r="C11" s="26" t="s">
        <v>81</v>
      </c>
      <c r="D11" s="26" t="s">
        <v>104</v>
      </c>
      <c r="E11" s="26" t="s">
        <v>106</v>
      </c>
      <c r="F11" s="27">
        <v>8.38</v>
      </c>
      <c r="G11" s="27">
        <v>8</v>
      </c>
      <c r="H11" s="28">
        <v>9</v>
      </c>
      <c r="I11" s="29">
        <f t="shared" si="0"/>
        <v>17</v>
      </c>
      <c r="J11" s="28">
        <v>9</v>
      </c>
      <c r="K11" s="30">
        <f t="shared" si="1"/>
        <v>26</v>
      </c>
    </row>
    <row r="12" spans="1:11" ht="15.75" thickBot="1">
      <c r="A12" s="37" t="s">
        <v>118</v>
      </c>
      <c r="B12" s="38"/>
      <c r="C12" s="38"/>
      <c r="D12" s="38"/>
      <c r="E12" s="38"/>
      <c r="F12" s="38"/>
      <c r="G12" s="38"/>
      <c r="H12" s="38"/>
      <c r="I12" s="38"/>
      <c r="J12" s="38"/>
      <c r="K12" s="39"/>
    </row>
    <row r="13" spans="1:11" ht="13.5">
      <c r="A13" s="15">
        <v>428</v>
      </c>
      <c r="B13" s="16" t="s">
        <v>75</v>
      </c>
      <c r="C13" s="16" t="s">
        <v>102</v>
      </c>
      <c r="D13" s="16" t="s">
        <v>6</v>
      </c>
      <c r="E13" s="16" t="s">
        <v>107</v>
      </c>
      <c r="F13" s="17">
        <v>9.86</v>
      </c>
      <c r="G13" s="17">
        <v>4</v>
      </c>
      <c r="H13" s="18">
        <v>0</v>
      </c>
      <c r="I13" s="19">
        <f aca="true" t="shared" si="2" ref="I13:I23">G13+H13</f>
        <v>4</v>
      </c>
      <c r="J13" s="18">
        <v>0</v>
      </c>
      <c r="K13" s="20">
        <f aca="true" t="shared" si="3" ref="K13:K23">J13+I13</f>
        <v>4</v>
      </c>
    </row>
    <row r="14" spans="1:11" ht="13.5">
      <c r="A14" s="21">
        <v>408</v>
      </c>
      <c r="B14" s="8" t="s">
        <v>61</v>
      </c>
      <c r="C14" s="8" t="s">
        <v>84</v>
      </c>
      <c r="D14" s="8" t="s">
        <v>104</v>
      </c>
      <c r="E14" s="8" t="s">
        <v>107</v>
      </c>
      <c r="F14" s="9">
        <v>9.81</v>
      </c>
      <c r="G14" s="9">
        <v>3</v>
      </c>
      <c r="H14" s="10">
        <v>2</v>
      </c>
      <c r="I14" s="11">
        <f t="shared" si="2"/>
        <v>5</v>
      </c>
      <c r="J14" s="10">
        <v>2</v>
      </c>
      <c r="K14" s="22">
        <f t="shared" si="3"/>
        <v>7</v>
      </c>
    </row>
    <row r="15" spans="1:11" ht="13.5">
      <c r="A15" s="21">
        <v>429</v>
      </c>
      <c r="B15" s="8" t="s">
        <v>76</v>
      </c>
      <c r="C15" s="8" t="s">
        <v>103</v>
      </c>
      <c r="D15" s="8" t="s">
        <v>6</v>
      </c>
      <c r="E15" s="8" t="s">
        <v>107</v>
      </c>
      <c r="F15" s="9">
        <v>9.23</v>
      </c>
      <c r="G15" s="9">
        <v>0</v>
      </c>
      <c r="H15" s="10">
        <v>5</v>
      </c>
      <c r="I15" s="11">
        <f t="shared" si="2"/>
        <v>5</v>
      </c>
      <c r="J15" s="10">
        <v>3</v>
      </c>
      <c r="K15" s="22">
        <f t="shared" si="3"/>
        <v>8</v>
      </c>
    </row>
    <row r="16" spans="1:11" ht="13.5">
      <c r="A16" s="23">
        <v>427</v>
      </c>
      <c r="B16" s="4" t="s">
        <v>74</v>
      </c>
      <c r="C16" s="4" t="s">
        <v>101</v>
      </c>
      <c r="D16" s="4" t="s">
        <v>104</v>
      </c>
      <c r="E16" s="4" t="s">
        <v>107</v>
      </c>
      <c r="F16" s="6">
        <v>10.77</v>
      </c>
      <c r="G16" s="6">
        <v>7</v>
      </c>
      <c r="H16" s="7">
        <v>3</v>
      </c>
      <c r="I16" s="5">
        <f t="shared" si="2"/>
        <v>10</v>
      </c>
      <c r="J16" s="7">
        <v>5</v>
      </c>
      <c r="K16" s="24">
        <f t="shared" si="3"/>
        <v>15</v>
      </c>
    </row>
    <row r="17" spans="1:11" ht="13.5">
      <c r="A17" s="23">
        <v>409</v>
      </c>
      <c r="B17" s="4" t="s">
        <v>62</v>
      </c>
      <c r="C17" s="4" t="s">
        <v>85</v>
      </c>
      <c r="D17" s="4" t="s">
        <v>104</v>
      </c>
      <c r="E17" s="4" t="s">
        <v>107</v>
      </c>
      <c r="F17" s="6">
        <v>9.73</v>
      </c>
      <c r="G17" s="6">
        <v>2</v>
      </c>
      <c r="H17" s="7">
        <v>9</v>
      </c>
      <c r="I17" s="5">
        <f t="shared" si="2"/>
        <v>11</v>
      </c>
      <c r="J17" s="7">
        <v>4</v>
      </c>
      <c r="K17" s="24">
        <f t="shared" si="3"/>
        <v>15</v>
      </c>
    </row>
    <row r="18" spans="1:11" ht="13.5">
      <c r="A18" s="23">
        <v>411</v>
      </c>
      <c r="B18" s="4" t="s">
        <v>64</v>
      </c>
      <c r="C18" s="4" t="s">
        <v>87</v>
      </c>
      <c r="D18" s="4" t="s">
        <v>104</v>
      </c>
      <c r="E18" s="4" t="s">
        <v>107</v>
      </c>
      <c r="F18" s="6">
        <v>10.73</v>
      </c>
      <c r="G18" s="6">
        <v>6</v>
      </c>
      <c r="H18" s="7">
        <v>4</v>
      </c>
      <c r="I18" s="5">
        <f t="shared" si="2"/>
        <v>10</v>
      </c>
      <c r="J18" s="7">
        <v>7</v>
      </c>
      <c r="K18" s="24">
        <f t="shared" si="3"/>
        <v>17</v>
      </c>
    </row>
    <row r="19" spans="1:11" ht="13.5">
      <c r="A19" s="23">
        <v>420</v>
      </c>
      <c r="B19" s="4" t="s">
        <v>40</v>
      </c>
      <c r="C19" s="4" t="s">
        <v>96</v>
      </c>
      <c r="D19" s="4" t="s">
        <v>19</v>
      </c>
      <c r="E19" s="4" t="s">
        <v>107</v>
      </c>
      <c r="F19" s="6">
        <v>10.72</v>
      </c>
      <c r="G19" s="6">
        <v>5</v>
      </c>
      <c r="H19" s="7">
        <v>6</v>
      </c>
      <c r="I19" s="5">
        <f t="shared" si="2"/>
        <v>11</v>
      </c>
      <c r="J19" s="7">
        <v>6</v>
      </c>
      <c r="K19" s="24">
        <f t="shared" si="3"/>
        <v>17</v>
      </c>
    </row>
    <row r="20" spans="1:11" ht="13.5">
      <c r="A20" s="23">
        <v>410</v>
      </c>
      <c r="B20" s="4" t="s">
        <v>63</v>
      </c>
      <c r="C20" s="4" t="s">
        <v>86</v>
      </c>
      <c r="D20" s="4" t="s">
        <v>104</v>
      </c>
      <c r="E20" s="4" t="s">
        <v>107</v>
      </c>
      <c r="F20" s="6">
        <v>11.38</v>
      </c>
      <c r="G20" s="6">
        <v>9</v>
      </c>
      <c r="H20" s="7">
        <v>5</v>
      </c>
      <c r="I20" s="5">
        <f t="shared" si="2"/>
        <v>14</v>
      </c>
      <c r="J20" s="7">
        <v>8</v>
      </c>
      <c r="K20" s="24">
        <f t="shared" si="3"/>
        <v>22</v>
      </c>
    </row>
    <row r="21" spans="1:11" ht="13.5">
      <c r="A21" s="23">
        <v>407</v>
      </c>
      <c r="B21" s="4" t="s">
        <v>60</v>
      </c>
      <c r="C21" s="4" t="s">
        <v>83</v>
      </c>
      <c r="D21" s="4" t="s">
        <v>104</v>
      </c>
      <c r="E21" s="4" t="s">
        <v>107</v>
      </c>
      <c r="F21" s="6">
        <v>11.27</v>
      </c>
      <c r="G21" s="6">
        <v>8</v>
      </c>
      <c r="H21" s="7">
        <v>7</v>
      </c>
      <c r="I21" s="5">
        <f t="shared" si="2"/>
        <v>15</v>
      </c>
      <c r="J21" s="7">
        <v>9</v>
      </c>
      <c r="K21" s="24">
        <f t="shared" si="3"/>
        <v>24</v>
      </c>
    </row>
    <row r="22" spans="1:11" ht="13.5">
      <c r="A22" s="23">
        <v>406</v>
      </c>
      <c r="B22" s="4" t="s">
        <v>59</v>
      </c>
      <c r="C22" s="4" t="s">
        <v>82</v>
      </c>
      <c r="D22" s="4" t="s">
        <v>104</v>
      </c>
      <c r="E22" s="4" t="s">
        <v>107</v>
      </c>
      <c r="F22" s="6">
        <v>12.24</v>
      </c>
      <c r="G22" s="6">
        <v>11</v>
      </c>
      <c r="H22" s="7">
        <v>8</v>
      </c>
      <c r="I22" s="5">
        <f t="shared" si="2"/>
        <v>19</v>
      </c>
      <c r="J22" s="7">
        <v>11</v>
      </c>
      <c r="K22" s="24">
        <f t="shared" si="3"/>
        <v>30</v>
      </c>
    </row>
    <row r="23" spans="1:11" ht="15" thickBot="1">
      <c r="A23" s="25">
        <v>423</v>
      </c>
      <c r="B23" s="26" t="s">
        <v>73</v>
      </c>
      <c r="C23" s="26" t="s">
        <v>97</v>
      </c>
      <c r="D23" s="26" t="s">
        <v>104</v>
      </c>
      <c r="E23" s="26" t="s">
        <v>107</v>
      </c>
      <c r="F23" s="27">
        <v>11.93</v>
      </c>
      <c r="G23" s="27">
        <v>10</v>
      </c>
      <c r="H23" s="28">
        <v>10</v>
      </c>
      <c r="I23" s="29">
        <f t="shared" si="2"/>
        <v>20</v>
      </c>
      <c r="J23" s="28">
        <v>10</v>
      </c>
      <c r="K23" s="30">
        <f t="shared" si="3"/>
        <v>30</v>
      </c>
    </row>
    <row r="24" spans="1:11" ht="15.75" thickBot="1">
      <c r="A24" s="37" t="s">
        <v>119</v>
      </c>
      <c r="B24" s="38"/>
      <c r="C24" s="38"/>
      <c r="D24" s="38"/>
      <c r="E24" s="38"/>
      <c r="F24" s="38"/>
      <c r="G24" s="38"/>
      <c r="H24" s="38"/>
      <c r="I24" s="38"/>
      <c r="J24" s="38"/>
      <c r="K24" s="39"/>
    </row>
    <row r="25" spans="1:11" ht="13.5">
      <c r="A25" s="15">
        <v>417</v>
      </c>
      <c r="B25" s="16" t="s">
        <v>69</v>
      </c>
      <c r="C25" s="16" t="s">
        <v>93</v>
      </c>
      <c r="D25" s="16" t="s">
        <v>105</v>
      </c>
      <c r="E25" s="16" t="s">
        <v>109</v>
      </c>
      <c r="F25" s="17">
        <v>13.82</v>
      </c>
      <c r="G25" s="17">
        <v>0</v>
      </c>
      <c r="H25" s="18">
        <v>0</v>
      </c>
      <c r="I25" s="19">
        <f>G25+H25</f>
        <v>0</v>
      </c>
      <c r="J25" s="18">
        <v>0</v>
      </c>
      <c r="K25" s="20">
        <f>J25+I25</f>
        <v>0</v>
      </c>
    </row>
    <row r="26" spans="1:11" ht="15" thickBot="1">
      <c r="A26" s="31">
        <v>418</v>
      </c>
      <c r="B26" s="32" t="s">
        <v>60</v>
      </c>
      <c r="C26" s="32" t="s">
        <v>94</v>
      </c>
      <c r="D26" s="32" t="s">
        <v>105</v>
      </c>
      <c r="E26" s="32" t="s">
        <v>109</v>
      </c>
      <c r="F26" s="33">
        <v>15.75</v>
      </c>
      <c r="G26" s="33">
        <v>2</v>
      </c>
      <c r="H26" s="34">
        <v>2</v>
      </c>
      <c r="I26" s="35">
        <f>G26+H26</f>
        <v>4</v>
      </c>
      <c r="J26" s="34">
        <v>2</v>
      </c>
      <c r="K26" s="36">
        <f>J26+I26</f>
        <v>6</v>
      </c>
    </row>
    <row r="27" spans="1:11" ht="15" thickBot="1">
      <c r="A27" s="40" t="s">
        <v>120</v>
      </c>
      <c r="B27" s="41"/>
      <c r="C27" s="41"/>
      <c r="D27" s="41"/>
      <c r="E27" s="41"/>
      <c r="F27" s="41"/>
      <c r="G27" s="41"/>
      <c r="H27" s="41"/>
      <c r="I27" s="41"/>
      <c r="J27" s="41"/>
      <c r="K27" s="42"/>
    </row>
    <row r="28" spans="1:11" ht="13.5">
      <c r="A28" s="15">
        <v>419</v>
      </c>
      <c r="B28" s="16" t="s">
        <v>40</v>
      </c>
      <c r="C28" s="16" t="s">
        <v>95</v>
      </c>
      <c r="D28" s="16" t="s">
        <v>19</v>
      </c>
      <c r="E28" s="16" t="s">
        <v>108</v>
      </c>
      <c r="F28" s="17">
        <v>18.36</v>
      </c>
      <c r="G28" s="17">
        <v>0</v>
      </c>
      <c r="H28" s="18">
        <v>0</v>
      </c>
      <c r="I28" s="19">
        <f aca="true" t="shared" si="4" ref="I28:I33">G28+H28</f>
        <v>0</v>
      </c>
      <c r="J28" s="18">
        <v>0</v>
      </c>
      <c r="K28" s="20">
        <f aca="true" t="shared" si="5" ref="K28:K33">J28+I28</f>
        <v>0</v>
      </c>
    </row>
    <row r="29" spans="1:11" ht="13.5">
      <c r="A29" s="21">
        <v>422</v>
      </c>
      <c r="B29" s="8" t="s">
        <v>68</v>
      </c>
      <c r="C29" s="8" t="s">
        <v>26</v>
      </c>
      <c r="D29" s="8" t="s">
        <v>104</v>
      </c>
      <c r="E29" s="8" t="s">
        <v>108</v>
      </c>
      <c r="F29" s="9">
        <v>18.46</v>
      </c>
      <c r="G29" s="9">
        <v>2</v>
      </c>
      <c r="H29" s="10">
        <v>2</v>
      </c>
      <c r="I29" s="11">
        <f t="shared" si="4"/>
        <v>4</v>
      </c>
      <c r="J29" s="10">
        <v>3</v>
      </c>
      <c r="K29" s="22">
        <f t="shared" si="5"/>
        <v>7</v>
      </c>
    </row>
    <row r="30" spans="1:11" ht="13.5">
      <c r="A30" s="21">
        <v>413</v>
      </c>
      <c r="B30" s="8" t="s">
        <v>60</v>
      </c>
      <c r="C30" s="8" t="s">
        <v>89</v>
      </c>
      <c r="D30" s="8" t="s">
        <v>104</v>
      </c>
      <c r="E30" s="8" t="s">
        <v>108</v>
      </c>
      <c r="F30" s="9">
        <v>18.54</v>
      </c>
      <c r="G30" s="9">
        <v>3</v>
      </c>
      <c r="H30" s="10">
        <v>3</v>
      </c>
      <c r="I30" s="11">
        <f t="shared" si="4"/>
        <v>6</v>
      </c>
      <c r="J30" s="10">
        <v>2</v>
      </c>
      <c r="K30" s="22">
        <f t="shared" si="5"/>
        <v>8</v>
      </c>
    </row>
    <row r="31" spans="1:11" ht="13.5">
      <c r="A31" s="23">
        <v>414</v>
      </c>
      <c r="B31" s="4" t="s">
        <v>57</v>
      </c>
      <c r="C31" s="4" t="s">
        <v>90</v>
      </c>
      <c r="D31" s="4" t="s">
        <v>104</v>
      </c>
      <c r="E31" s="4" t="s">
        <v>108</v>
      </c>
      <c r="F31" s="6">
        <v>19.22</v>
      </c>
      <c r="G31" s="6">
        <v>4</v>
      </c>
      <c r="H31" s="7">
        <v>5</v>
      </c>
      <c r="I31" s="5">
        <f t="shared" si="4"/>
        <v>9</v>
      </c>
      <c r="J31" s="7">
        <v>4</v>
      </c>
      <c r="K31" s="24">
        <f t="shared" si="5"/>
        <v>13</v>
      </c>
    </row>
    <row r="32" spans="1:11" ht="13.5">
      <c r="A32" s="23">
        <v>412</v>
      </c>
      <c r="B32" s="4" t="s">
        <v>65</v>
      </c>
      <c r="C32" s="4" t="s">
        <v>88</v>
      </c>
      <c r="D32" s="4" t="s">
        <v>104</v>
      </c>
      <c r="E32" s="4" t="s">
        <v>108</v>
      </c>
      <c r="F32" s="6">
        <v>20.69</v>
      </c>
      <c r="G32" s="6">
        <v>5</v>
      </c>
      <c r="H32" s="7">
        <v>4</v>
      </c>
      <c r="I32" s="5">
        <f t="shared" si="4"/>
        <v>9</v>
      </c>
      <c r="J32" s="7">
        <v>5</v>
      </c>
      <c r="K32" s="24">
        <f t="shared" si="5"/>
        <v>14</v>
      </c>
    </row>
    <row r="33" spans="1:11" ht="15" thickBot="1">
      <c r="A33" s="25">
        <v>415</v>
      </c>
      <c r="B33" s="26" t="s">
        <v>66</v>
      </c>
      <c r="C33" s="26" t="s">
        <v>91</v>
      </c>
      <c r="D33" s="26" t="s">
        <v>104</v>
      </c>
      <c r="E33" s="26" t="s">
        <v>108</v>
      </c>
      <c r="F33" s="27">
        <v>22.44</v>
      </c>
      <c r="G33" s="27">
        <v>6</v>
      </c>
      <c r="H33" s="28">
        <v>6</v>
      </c>
      <c r="I33" s="29">
        <f t="shared" si="4"/>
        <v>12</v>
      </c>
      <c r="J33" s="28">
        <v>6</v>
      </c>
      <c r="K33" s="30">
        <f t="shared" si="5"/>
        <v>18</v>
      </c>
    </row>
  </sheetData>
  <sheetProtection/>
  <mergeCells count="4">
    <mergeCell ref="A2:K2"/>
    <mergeCell ref="A12:K12"/>
    <mergeCell ref="A24:K24"/>
    <mergeCell ref="A27:K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teva</dc:creator>
  <cp:keywords/>
  <dc:description/>
  <cp:lastModifiedBy>P1</cp:lastModifiedBy>
  <dcterms:created xsi:type="dcterms:W3CDTF">2014-03-29T04:28:38Z</dcterms:created>
  <dcterms:modified xsi:type="dcterms:W3CDTF">2014-04-01T04:04:40Z</dcterms:modified>
  <cp:category/>
  <cp:version/>
  <cp:contentType/>
  <cp:contentStatus/>
</cp:coreProperties>
</file>